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مكتبة" sheetId="1" state="visible" r:id="rId1"/>
    <sheet xmlns:r="http://schemas.openxmlformats.org/officeDocument/2006/relationships" name="سجل الاختبار" sheetId="2" state="visible" r:id="rId2"/>
    <sheet xmlns:r="http://schemas.openxmlformats.org/officeDocument/2006/relationships" name="الملخص" sheetId="3" state="visible" r:id="rId3"/>
    <sheet xmlns:r="http://schemas.openxmlformats.org/officeDocument/2006/relationships" name="الإعدادات" sheetId="4" state="visible" r:id="rId4"/>
  </sheets>
  <definedNames>
    <definedName name="_xlnm._FilterDatabase" localSheetId="0" hidden="1">'المكتبة'!$A$4:$N$204</definedName>
    <definedName name="_xlnm._FilterDatabase" localSheetId="1" hidden="1">'سجل الاختبار'!$A$4:$J$204</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Arial"/>
      <b val="1"/>
      <sz val="16"/>
    </font>
    <font>
      <name val="Arial"/>
      <color rgb="005D5A70"/>
      <sz val="10"/>
    </font>
    <font>
      <name val="Arial"/>
      <b val="1"/>
      <color rgb="0015131F"/>
    </font>
    <font>
      <name val="Arial"/>
      <sz val="10"/>
    </font>
    <font>
      <name val="Arial"/>
      <b val="1"/>
      <color rgb="004B22C9"/>
      <sz val="11"/>
    </font>
    <font>
      <name val="Arial"/>
      <b val="1"/>
      <sz val="10"/>
    </font>
    <font>
      <name val="Arial"/>
      <b val="1"/>
      <sz val="12"/>
    </font>
    <font>
      <name val="Arial"/>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wrapText="1"/>
    </xf>
    <xf numFmtId="0" fontId="6" fillId="0" borderId="1" applyAlignment="1" pivotButton="0" quotePrefix="0" xfId="0">
      <alignment vertical="top" wrapText="1"/>
    </xf>
    <xf numFmtId="0" fontId="4" fillId="0" borderId="1" applyAlignment="1" pivotButton="0" quotePrefix="0" xfId="0">
      <alignment vertical="top" wrapText="1"/>
    </xf>
    <xf numFmtId="1" fontId="4" fillId="0" borderId="1" applyAlignment="1" pivotButton="0" quotePrefix="0" xfId="0">
      <alignment horizontal="center" vertical="top" wrapText="1"/>
    </xf>
    <xf numFmtId="1" fontId="4" fillId="3" borderId="1" applyAlignment="1" pivotButton="0" quotePrefix="0" xfId="0">
      <alignment horizontal="center" vertical="top" wrapText="1"/>
    </xf>
    <xf numFmtId="164" fontId="4" fillId="3" borderId="1" applyAlignment="1" pivotButton="0" quotePrefix="0" xfId="0">
      <alignment horizontal="center" vertical="top" wrapText="1"/>
    </xf>
    <xf numFmtId="0" fontId="6" fillId="3" borderId="1" applyAlignment="1" pivotButton="0" quotePrefix="0" xfId="0">
      <alignment vertical="top" wrapText="1"/>
    </xf>
    <xf numFmtId="164" fontId="4" fillId="0" borderId="1" applyAlignment="1" pivotButton="0" quotePrefix="0" xfId="0">
      <alignment horizontal="center" vertical="top" wrapText="1"/>
    </xf>
    <xf numFmtId="0" fontId="6" fillId="0" borderId="1" applyAlignment="1" pivotButton="0" quotePrefix="0" xfId="0">
      <alignment horizontal="center" vertical="top" wrapText="1"/>
    </xf>
    <xf numFmtId="0" fontId="4" fillId="3" borderId="1" applyAlignment="1" pivotButton="0" quotePrefix="0" xfId="0">
      <alignment vertical="top" wrapText="1"/>
    </xf>
    <xf numFmtId="0" fontId="7" fillId="0" borderId="0" pivotButton="0" quotePrefix="0" xfId="0"/>
    <xf numFmtId="1" fontId="5" fillId="0" borderId="1" applyAlignment="1" pivotButton="0" quotePrefix="0" xfId="0">
      <alignment horizontal="center" vertical="top" wrapText="1"/>
    </xf>
    <xf numFmtId="9" fontId="5" fillId="0" borderId="1" applyAlignment="1" pivotButton="0" quotePrefix="0" xfId="0">
      <alignment horizontal="center" vertical="top" wrapText="1"/>
    </xf>
    <xf numFmtId="164" fontId="5" fillId="0" borderId="1" applyAlignment="1" pivotButton="0" quotePrefix="0" xfId="0">
      <alignment horizontal="center" vertical="top" wrapText="1"/>
    </xf>
    <xf numFmtId="0" fontId="8" fillId="0" borderId="0" pivotButton="0" quotePrefix="0" xfId="0"/>
  </cellXfs>
  <cellStyles count="1">
    <cellStyle name="Normal" xfId="0" builtinId="0" hidden="0"/>
  </cellStyles>
  <dxfs count="4">
    <dxf>
      <font>
        <b val="1"/>
        <color rgb="001F8A5B"/>
      </font>
      <fill>
        <patternFill patternType="solid">
          <fgColor rgb="00E3F5EC"/>
        </patternFill>
      </fill>
    </dxf>
    <dxf>
      <font>
        <b val="1"/>
        <color rgb="009A5B00"/>
      </font>
      <fill>
        <patternFill patternType="solid">
          <fgColor rgb="00FFF3DC"/>
        </patternFill>
      </fill>
    </dxf>
    <dxf>
      <font>
        <b val="1"/>
        <color rgb="00B42318"/>
      </font>
      <fill>
        <patternFill patternType="solid">
          <fgColor rgb="00FDE8E6"/>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4"/>
  <sheetViews>
    <sheetView rightToLeft="1"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28" customWidth="1" min="2" max="2"/>
    <col width="22" customWidth="1" min="3" max="3"/>
    <col width="9" customWidth="1" min="4" max="4"/>
    <col width="70" customWidth="1" min="5" max="5"/>
    <col width="34" customWidth="1" min="6" max="6"/>
    <col width="34" customWidth="1" min="7" max="7"/>
    <col width="15" customWidth="1" min="8" max="8"/>
    <col width="8" customWidth="1" min="9" max="9"/>
    <col width="8" customWidth="1" min="10" max="10"/>
    <col width="8" customWidth="1" min="11" max="11"/>
    <col width="12" customWidth="1" min="12" max="12"/>
    <col width="12" customWidth="1" min="13" max="13"/>
    <col width="15" customWidth="1" min="14" max="14"/>
  </cols>
  <sheetData>
    <row r="1">
      <c r="A1" s="1" t="inlineStr">
        <is>
          <t>مكتبة أوامر الذكاء الاصطناعي لخدمة العملاء</t>
        </is>
      </c>
    </row>
    <row r="2">
      <c r="A2" s="2" t="inlineStr">
        <is>
          <t>صف واحد لكل أمر، بالترقيم نفسه الموجود في الصفحة. ارفع رقم الإصدار في كل مرة تغيّر فيها أمراً. تُملأ أعمدة «الاختبارات» و«الناجحة» و«الفاشلة» و«آخر اختبار» و«موعد إعادة الاختبار» و«الحالة» من «سجل الاختبار»، للإصدار الحالي فقط.</t>
        </is>
      </c>
    </row>
    <row r="4" ht="34" customHeight="1">
      <c r="A4" s="3" t="inlineStr">
        <is>
          <t>#</t>
        </is>
      </c>
      <c r="B4" s="3" t="inlineStr">
        <is>
          <t>الأمر</t>
        </is>
      </c>
      <c r="C4" s="3" t="inlineStr">
        <is>
          <t>مجموعة المهام</t>
        </is>
      </c>
      <c r="D4" s="3" t="inlineStr">
        <is>
          <t>الإصدار</t>
        </is>
      </c>
      <c r="E4" s="3" t="inlineStr">
        <is>
          <t>نص الأمر</t>
        </is>
      </c>
      <c r="F4" s="3" t="inlineStr">
        <is>
          <t>ما تلصقه</t>
        </is>
      </c>
      <c r="G4" s="3" t="inlineStr">
        <is>
          <t>تحقّق قبل الإرسال</t>
        </is>
      </c>
      <c r="H4" s="3" t="inlineStr">
        <is>
          <t>المسؤول</t>
        </is>
      </c>
      <c r="I4" s="3" t="inlineStr">
        <is>
          <t>الاختبارات</t>
        </is>
      </c>
      <c r="J4" s="3" t="inlineStr">
        <is>
          <t>الناجحة</t>
        </is>
      </c>
      <c r="K4" s="3" t="inlineStr">
        <is>
          <t>الفاشلة</t>
        </is>
      </c>
      <c r="L4" s="3" t="inlineStr">
        <is>
          <t>آخر اختبار</t>
        </is>
      </c>
      <c r="M4" s="3" t="inlineStr">
        <is>
          <t>موعد إعادة الاختبار</t>
        </is>
      </c>
      <c r="N4" s="3" t="inlineStr">
        <is>
          <t>الحالة</t>
        </is>
      </c>
    </row>
    <row r="5">
      <c r="A5" s="4" t="inlineStr">
        <is>
          <t>1</t>
        </is>
      </c>
      <c r="B5" s="5" t="inlineStr">
        <is>
          <t>الأمر المكوّن من 5 أجزاء</t>
        </is>
      </c>
      <c r="C5" s="6" t="inlineStr">
        <is>
          <t>ابدأ هنا: 5 أجزاء</t>
        </is>
      </c>
      <c r="D5" s="7" t="n">
        <v>1</v>
      </c>
      <c r="E5" s="6" t="inlineStr">
        <is>
          <t>الدور: أنت موظف دعم عملاء في [اسم النشاط]، وهو [نوع النشاط]. اكتب بـ[اللغة]، وبنبرة [ودودة وبسيطة]، ووقّع باسم [اسمك الأول].
المهمة: [ما المطلوب كتابته، ولمن].
الحقائق (استخدم هذه فقط): [رسالة العميل بالاسم الأول فقط، والحقائق، وسطر السياسة، وقراري].
القواعد: لا تضف شيئاً غير موجود في الحقائق. لا أسعار ولا تواريخ ولا استرداد ولا خصومات ولا وعود ما لم تكن في الحقائق. إذا نقصت إحدى الحقائق، فاكتب «ناقص» وأخبرني بما تحتاج إليه.
الصيغة: [بريد إلكتروني أو دردشة]، أقل من [80] كلمة، مع خطوة تالية واحدة في النهاية.</t>
        </is>
      </c>
      <c r="F5" s="6" t="inlineStr">
        <is>
          <t>املأ مرة واحدة: اسم النشاط، واللغة، والنبرة، وحد الكلمات، واسمك الأول. ثم حقائق كل حالة.</t>
        </is>
      </c>
      <c r="G5" s="6" t="inlineStr">
        <is>
          <t>الفحوصات الخمسة: الحقائق، والأرقام، والوعود، والنبرة، والخصوصية.</t>
        </is>
      </c>
      <c r="H5" s="6" t="inlineStr">
        <is>
          <t>نويل كابور</t>
        </is>
      </c>
      <c r="I5" s="8">
        <f>IF($B5="","",COUNTIFS('سجل الاختبار'!$B$5:$B$204,$B5,'سجل الاختبار'!$C$5:$C$204,$D5))</f>
        <v/>
      </c>
      <c r="J5" s="8">
        <f>IF($B5="","",COUNTIFS('سجل الاختبار'!$B$5:$B$204,$B5,'سجل الاختبار'!$C$5:$C$204,$D5,'سجل الاختبار'!$G$5:$G$204,"نجح"))</f>
        <v/>
      </c>
      <c r="K5" s="8">
        <f>IF($B5="","",COUNTIFS('سجل الاختبار'!$B$5:$B$204,$B5,'سجل الاختبار'!$C$5:$C$204,$D5,'سجل الاختبار'!$G$5:$G$204,"فشل"))</f>
        <v/>
      </c>
      <c r="L5" s="9">
        <f>IF($B5="","",IF($I5=0,"",_xlfn.MAXIFS('سجل الاختبار'!$A$5:$A$204,'سجل الاختبار'!$B$5:$B$204,$B5,'سجل الاختبار'!$C$5:$C$204,$D5)))</f>
        <v/>
      </c>
      <c r="M5" s="9">
        <f>IF(OR($B5="",$L5=""),"",$L5+'الإعدادات'!$B$6)</f>
        <v/>
      </c>
      <c r="N5" s="10">
        <f>IF($B5="","",IF($I5=0,"لم يُختبر بعد",IF($K5&gt;0,"أصلح وأعد الاختبار",IF($J5&lt;'الإعدادات'!$B$5,"واصل الاختبار","جاهز"))))</f>
        <v/>
      </c>
    </row>
    <row r="6">
      <c r="A6" s="4" t="inlineStr">
        <is>
          <t>2.1</t>
        </is>
      </c>
      <c r="B6" s="5" t="inlineStr">
        <is>
          <t>الرد من الحقائق</t>
        </is>
      </c>
      <c r="C6" s="6" t="inlineStr">
        <is>
          <t>الرد من الحقائق</t>
        </is>
      </c>
      <c r="D6" s="7" t="n">
        <v>3</v>
      </c>
      <c r="E6" s="6" t="inlineStr">
        <is>
          <t>أنت موظف دعم في [اسم النشاط]. اكتب رداً على رسالة العميل هذه:
[رسالة العميل]
الحقائق (استخدم هذه فقط): [حقائق الطلب أو الحساب، والتواريخ، والحالة]
قرارنا: [ما سنفعله ومتى]
أجب عن السؤال في الجملة الأولى. اعتذر مرة واحدة، عن المشكلة المحددة. لا تضف تواريخ أو مبالغ أو استرداداً أو رصيداً تعويضياً أو خصومات غير مذكورة أعلاه. إذا نقصت إحدى الحقائق، فاكتب «ناقص».
[بريد إلكتروني أو دردشة]، أقل من [80] كلمة، مع خطوة تالية واحدة في النهاية.</t>
        </is>
      </c>
      <c r="F6" s="6" t="inlineStr">
        <is>
          <t>الرسالة (بالاسم الأول فقط)، والحقائق، وقرارك.</t>
        </is>
      </c>
      <c r="G6" s="6" t="inlineStr">
        <is>
          <t>التواريخ والمبالغ تطابق الطلب. لا شيء لم تقرره أنت.</t>
        </is>
      </c>
      <c r="H6" s="6" t="inlineStr">
        <is>
          <t>نويل كابور</t>
        </is>
      </c>
      <c r="I6" s="8">
        <f>IF($B6="","",COUNTIFS('سجل الاختبار'!$B$5:$B$204,$B6,'سجل الاختبار'!$C$5:$C$204,$D6))</f>
        <v/>
      </c>
      <c r="J6" s="8">
        <f>IF($B6="","",COUNTIFS('سجل الاختبار'!$B$5:$B$204,$B6,'سجل الاختبار'!$C$5:$C$204,$D6,'سجل الاختبار'!$G$5:$G$204,"نجح"))</f>
        <v/>
      </c>
      <c r="K6" s="8">
        <f>IF($B6="","",COUNTIFS('سجل الاختبار'!$B$5:$B$204,$B6,'سجل الاختبار'!$C$5:$C$204,$D6,'سجل الاختبار'!$G$5:$G$204,"فشل"))</f>
        <v/>
      </c>
      <c r="L6" s="9">
        <f>IF($B6="","",IF($I6=0,"",_xlfn.MAXIFS('سجل الاختبار'!$A$5:$A$204,'سجل الاختبار'!$B$5:$B$204,$B6,'سجل الاختبار'!$C$5:$C$204,$D6)))</f>
        <v/>
      </c>
      <c r="M6" s="9">
        <f>IF(OR($B6="",$L6=""),"",$L6+'الإعدادات'!$B$6)</f>
        <v/>
      </c>
      <c r="N6" s="10">
        <f>IF($B6="","",IF($I6=0,"لم يُختبر بعد",IF($K6&gt;0,"أصلح وأعد الاختبار",IF($J6&lt;'الإعدادات'!$B$5,"واصل الاختبار","جاهز"))))</f>
        <v/>
      </c>
    </row>
    <row r="7">
      <c r="A7" s="4" t="inlineStr">
        <is>
          <t>2.2</t>
        </is>
      </c>
      <c r="B7" s="5" t="inlineStr">
        <is>
          <t>الرفض بناءً على السياسة</t>
        </is>
      </c>
      <c r="C7" s="6" t="inlineStr">
        <is>
          <t>الرد من الحقائق</t>
        </is>
      </c>
      <c r="D7" s="7" t="n">
        <v>1</v>
      </c>
      <c r="E7" s="6" t="inlineStr">
        <is>
          <t>اكتب رداً على عميل طلب [ما طلبه]. وجوابنا: لا.
السياسة (اقتبس هذا فقط): [نص السياسة]
ما يمكننا تقديمه بدلاً من ذلك: [البديل، أو لا شيء]
اذكر القرار في أول جملتين، واشرح سبب السياسة الوحيد بكلمات بسيطة، ثم اعرض البديل مرة واحدة. لا تعتذر عن السياسة، ولا تلمّح إلى أنها قد تتغير، ولا تخترع استثناءات. أقل من [100] كلمة، وبنبرة [ودودة وبسيطة].</t>
        </is>
      </c>
      <c r="F7" s="6" t="inlineStr">
        <is>
          <t>الطلب، ونص السياسة، وقرارك، وبديلاً حقيقياً واحداً.</t>
        </is>
      </c>
      <c r="G7" s="6" t="inlineStr">
        <is>
          <t>الرفض يأتي أولاً. السياسة مقتبسة بدقة. لا استثناء لا تستطيع منحه.</t>
        </is>
      </c>
      <c r="H7" s="6" t="inlineStr">
        <is>
          <t>نويل كابور</t>
        </is>
      </c>
      <c r="I7" s="8">
        <f>IF($B7="","",COUNTIFS('سجل الاختبار'!$B$5:$B$204,$B7,'سجل الاختبار'!$C$5:$C$204,$D7))</f>
        <v/>
      </c>
      <c r="J7" s="8">
        <f>IF($B7="","",COUNTIFS('سجل الاختبار'!$B$5:$B$204,$B7,'سجل الاختبار'!$C$5:$C$204,$D7,'سجل الاختبار'!$G$5:$G$204,"نجح"))</f>
        <v/>
      </c>
      <c r="K7" s="8">
        <f>IF($B7="","",COUNTIFS('سجل الاختبار'!$B$5:$B$204,$B7,'سجل الاختبار'!$C$5:$C$204,$D7,'سجل الاختبار'!$G$5:$G$204,"فشل"))</f>
        <v/>
      </c>
      <c r="L7" s="9">
        <f>IF($B7="","",IF($I7=0,"",_xlfn.MAXIFS('سجل الاختبار'!$A$5:$A$204,'سجل الاختبار'!$B$5:$B$204,$B7,'سجل الاختبار'!$C$5:$C$204,$D7)))</f>
        <v/>
      </c>
      <c r="M7" s="9">
        <f>IF(OR($B7="",$L7=""),"",$L7+'الإعدادات'!$B$6)</f>
        <v/>
      </c>
      <c r="N7" s="10">
        <f>IF($B7="","",IF($I7=0,"لم يُختبر بعد",IF($K7&gt;0,"أصلح وأعد الاختبار",IF($J7&lt;'الإعدادات'!$B$5,"واصل الاختبار","جاهز"))))</f>
        <v/>
      </c>
    </row>
    <row r="8">
      <c r="A8" s="4" t="inlineStr">
        <is>
          <t>2.3</t>
        </is>
      </c>
      <c r="B8" s="5" t="inlineStr">
        <is>
          <t>طلب معلومة ناقصة واحدة</t>
        </is>
      </c>
      <c r="C8" s="6" t="inlineStr">
        <is>
          <t>الرد من الحقائق</t>
        </is>
      </c>
      <c r="D8" s="7" t="n">
        <v>1</v>
      </c>
      <c r="E8" s="6" t="inlineStr">
        <is>
          <t>اكتب رداً قصيراً على هذه الرسالة:
[رسالة العميل]
نحتاج إلى معلومة واحدة قبل أن نستطيع المساعدة: [المعلومة، مثل رقم الطلب]. اطلبها في سؤال واحد، واذكر سبب حاجتنا إليها وما سيحدث بعد ذلك: [الخطوة التالية وموعدها]. لا تطلب أبداً أرقام البطاقات أو كلمات المرور أو أرقام الهوية. أقل من [40] كلمة.</t>
        </is>
      </c>
      <c r="F8" s="6" t="inlineStr">
        <is>
          <t>الرسالة، والمعلومة الوحيدة التي تحتاج إليها.</t>
        </is>
      </c>
      <c r="G8" s="6" t="inlineStr">
        <is>
          <t>سؤال واحد. ولا يطلب أبداً أرقام البطاقات أو كلمات المرور أو أرقام الهوية.</t>
        </is>
      </c>
      <c r="H8" s="6" t="inlineStr">
        <is>
          <t>نويل كابور</t>
        </is>
      </c>
      <c r="I8" s="8">
        <f>IF($B8="","",COUNTIFS('سجل الاختبار'!$B$5:$B$204,$B8,'سجل الاختبار'!$C$5:$C$204,$D8))</f>
        <v/>
      </c>
      <c r="J8" s="8">
        <f>IF($B8="","",COUNTIFS('سجل الاختبار'!$B$5:$B$204,$B8,'سجل الاختبار'!$C$5:$C$204,$D8,'سجل الاختبار'!$G$5:$G$204,"نجح"))</f>
        <v/>
      </c>
      <c r="K8" s="8">
        <f>IF($B8="","",COUNTIFS('سجل الاختبار'!$B$5:$B$204,$B8,'سجل الاختبار'!$C$5:$C$204,$D8,'سجل الاختبار'!$G$5:$G$204,"فشل"))</f>
        <v/>
      </c>
      <c r="L8" s="9">
        <f>IF($B8="","",IF($I8=0,"",_xlfn.MAXIFS('سجل الاختبار'!$A$5:$A$204,'سجل الاختبار'!$B$5:$B$204,$B8,'سجل الاختبار'!$C$5:$C$204,$D8)))</f>
        <v/>
      </c>
      <c r="M8" s="9">
        <f>IF(OR($B8="",$L8=""),"",$L8+'الإعدادات'!$B$6)</f>
        <v/>
      </c>
      <c r="N8" s="10">
        <f>IF($B8="","",IF($I8=0,"لم يُختبر بعد",IF($K8&gt;0,"أصلح وأعد الاختبار",IF($J8&lt;'الإعدادات'!$B$5,"واصل الاختبار","جاهز"))))</f>
        <v/>
      </c>
    </row>
    <row r="9">
      <c r="A9" s="4" t="inlineStr">
        <is>
          <t>3.1</t>
        </is>
      </c>
      <c r="B9" s="5" t="inlineStr">
        <is>
          <t>تهدئة النبرة</t>
        </is>
      </c>
      <c r="C9" s="6" t="inlineStr">
        <is>
          <t>النبرة والطول واللغة</t>
        </is>
      </c>
      <c r="D9" s="7" t="n">
        <v>1</v>
      </c>
      <c r="E9" s="6" t="inlineStr">
        <is>
          <t>أعد صياغة ردي على عميل منزعج.
رسالته: [رسالة العميل]
مسودتي: [مسودتك]
احتفظ بكل حقيقة وتاريخ ومبلغ كما هي تماماً. ابدأ بتسمية المشكلة بكلماته هو. تحمّل مسؤولية الجزء الخاص بنا. احذف العبارات الدفاعية مثل «حسب سياستنا». اختم بما سيحدث بعد ذلك ومتى. بالطول نفسه أو أقصر.</t>
        </is>
      </c>
      <c r="F9" s="6" t="inlineStr">
        <is>
          <t>رسالة العميل ومسودتك.</t>
        </is>
      </c>
      <c r="G9" s="6" t="inlineStr">
        <is>
          <t>قارن كل تاريخ ومبلغ بمسودتك. لا وعد جديد.</t>
        </is>
      </c>
      <c r="H9" s="6" t="inlineStr">
        <is>
          <t>نويل كابور</t>
        </is>
      </c>
      <c r="I9" s="8">
        <f>IF($B9="","",COUNTIFS('سجل الاختبار'!$B$5:$B$204,$B9,'سجل الاختبار'!$C$5:$C$204,$D9))</f>
        <v/>
      </c>
      <c r="J9" s="8">
        <f>IF($B9="","",COUNTIFS('سجل الاختبار'!$B$5:$B$204,$B9,'سجل الاختبار'!$C$5:$C$204,$D9,'سجل الاختبار'!$G$5:$G$204,"نجح"))</f>
        <v/>
      </c>
      <c r="K9" s="8">
        <f>IF($B9="","",COUNTIFS('سجل الاختبار'!$B$5:$B$204,$B9,'سجل الاختبار'!$C$5:$C$204,$D9,'سجل الاختبار'!$G$5:$G$204,"فشل"))</f>
        <v/>
      </c>
      <c r="L9" s="9">
        <f>IF($B9="","",IF($I9=0,"",_xlfn.MAXIFS('سجل الاختبار'!$A$5:$A$204,'سجل الاختبار'!$B$5:$B$204,$B9,'سجل الاختبار'!$C$5:$C$204,$D9)))</f>
        <v/>
      </c>
      <c r="M9" s="9">
        <f>IF(OR($B9="",$L9=""),"",$L9+'الإعدادات'!$B$6)</f>
        <v/>
      </c>
      <c r="N9" s="10">
        <f>IF($B9="","",IF($I9=0,"لم يُختبر بعد",IF($K9&gt;0,"أصلح وأعد الاختبار",IF($J9&lt;'الإعدادات'!$B$5,"واصل الاختبار","جاهز"))))</f>
        <v/>
      </c>
    </row>
    <row r="10">
      <c r="A10" s="4" t="inlineStr">
        <is>
          <t>3.2</t>
        </is>
      </c>
      <c r="B10" s="5" t="inlineStr">
        <is>
          <t>الاختصار والتبسيط</t>
        </is>
      </c>
      <c r="C10" s="6" t="inlineStr">
        <is>
          <t>النبرة والطول واللغة</t>
        </is>
      </c>
      <c r="D10" s="7" t="n">
        <v>1</v>
      </c>
      <c r="E10" s="6" t="inlineStr">
        <is>
          <t>اختصر هذا الرد إلى أقل من [60] كلمة لـ[الدردشة أو شاشة الهاتف]:
[ردك]
احتفظ بهذه كما هي تماماً: [الحقائق التي يجب أن تبقى]. استخدم جملاً قصيرة وكلمات يومية، بلا مصطلحات متخصصة، واعتذاراً واحداً على الأكثر. أعد الرد الجديد فقط.</t>
        </is>
      </c>
      <c r="F10" s="6" t="inlineStr">
        <is>
          <t>ردك، والحقائق التي يجب أن تبقى.</t>
        </is>
      </c>
      <c r="G10" s="6" t="inlineStr">
        <is>
          <t>الحقائق التي حددتها والرابط ما زالت موجودة وصحيحة.</t>
        </is>
      </c>
      <c r="H10" s="6" t="inlineStr">
        <is>
          <t>نويل كابور</t>
        </is>
      </c>
      <c r="I10" s="8">
        <f>IF($B10="","",COUNTIFS('سجل الاختبار'!$B$5:$B$204,$B10,'سجل الاختبار'!$C$5:$C$204,$D10))</f>
        <v/>
      </c>
      <c r="J10" s="8">
        <f>IF($B10="","",COUNTIFS('سجل الاختبار'!$B$5:$B$204,$B10,'سجل الاختبار'!$C$5:$C$204,$D10,'سجل الاختبار'!$G$5:$G$204,"نجح"))</f>
        <v/>
      </c>
      <c r="K10" s="8">
        <f>IF($B10="","",COUNTIFS('سجل الاختبار'!$B$5:$B$204,$B10,'سجل الاختبار'!$C$5:$C$204,$D10,'سجل الاختبار'!$G$5:$G$204,"فشل"))</f>
        <v/>
      </c>
      <c r="L10" s="9">
        <f>IF($B10="","",IF($I10=0,"",_xlfn.MAXIFS('سجل الاختبار'!$A$5:$A$204,'سجل الاختبار'!$B$5:$B$204,$B10,'سجل الاختبار'!$C$5:$C$204,$D10)))</f>
        <v/>
      </c>
      <c r="M10" s="9">
        <f>IF(OR($B10="",$L10=""),"",$L10+'الإعدادات'!$B$6)</f>
        <v/>
      </c>
      <c r="N10" s="10">
        <f>IF($B10="","",IF($I10=0,"لم يُختبر بعد",IF($K10&gt;0,"أصلح وأعد الاختبار",IF($J10&lt;'الإعدادات'!$B$5,"واصل الاختبار","جاهز"))))</f>
        <v/>
      </c>
    </row>
    <row r="11">
      <c r="A11" s="4" t="inlineStr">
        <is>
          <t>3.3</t>
        </is>
      </c>
      <c r="B11" s="5" t="inlineStr">
        <is>
          <t>الترجمة والترجمة العكسية</t>
        </is>
      </c>
      <c r="C11" s="6" t="inlineStr">
        <is>
          <t>النبرة والطول واللغة</t>
        </is>
      </c>
      <c r="D11" s="7" t="n">
        <v>1</v>
      </c>
      <c r="E11" s="6" t="inlineStr">
        <is>
          <t>ترجم هذا الرد إلى [اللغة] لعميل في [البلد]:
[ردك]
احتفظ بالأسماء وأرقام الطلبات والمبالغ والتواريخ والروابط كما كُتبت تماماً. استخدم صيغة المخاطبة [الرسمية أو غير الرسمية]. ثم ترجم نسختك مرة أخرى إلى العربية، جملةً جملة، حتى أتحقق منها.</t>
        </is>
      </c>
      <c r="F11" s="6" t="inlineStr">
        <is>
          <t>ردك بعد أن راجعته.</t>
        </is>
      </c>
      <c r="G11" s="6" t="inlineStr">
        <is>
          <t>الترجمة العكسية مطابقة. التواريخ بالصيغة المحلية. ويراجع متحدث متمكن من اللغة صياغة السياسة.</t>
        </is>
      </c>
      <c r="H11" s="6" t="inlineStr">
        <is>
          <t>نويل كابور</t>
        </is>
      </c>
      <c r="I11" s="8">
        <f>IF($B11="","",COUNTIFS('سجل الاختبار'!$B$5:$B$204,$B11,'سجل الاختبار'!$C$5:$C$204,$D11))</f>
        <v/>
      </c>
      <c r="J11" s="8">
        <f>IF($B11="","",COUNTIFS('سجل الاختبار'!$B$5:$B$204,$B11,'سجل الاختبار'!$C$5:$C$204,$D11,'سجل الاختبار'!$G$5:$G$204,"نجح"))</f>
        <v/>
      </c>
      <c r="K11" s="8">
        <f>IF($B11="","",COUNTIFS('سجل الاختبار'!$B$5:$B$204,$B11,'سجل الاختبار'!$C$5:$C$204,$D11,'سجل الاختبار'!$G$5:$G$204,"فشل"))</f>
        <v/>
      </c>
      <c r="L11" s="9">
        <f>IF($B11="","",IF($I11=0,"",_xlfn.MAXIFS('سجل الاختبار'!$A$5:$A$204,'سجل الاختبار'!$B$5:$B$204,$B11,'سجل الاختبار'!$C$5:$C$204,$D11)))</f>
        <v/>
      </c>
      <c r="M11" s="9">
        <f>IF(OR($B11="",$L11=""),"",$L11+'الإعدادات'!$B$6)</f>
        <v/>
      </c>
      <c r="N11" s="10">
        <f>IF($B11="","",IF($I11=0,"لم يُختبر بعد",IF($K11&gt;0,"أصلح وأعد الاختبار",IF($J11&lt;'الإعدادات'!$B$5,"واصل الاختبار","جاهز"))))</f>
        <v/>
      </c>
    </row>
    <row r="12">
      <c r="A12" s="4" t="inlineStr">
        <is>
          <t>4.1</t>
        </is>
      </c>
      <c r="B12" s="5" t="inlineStr">
        <is>
          <t>ملخص التسليم في 5 أسطر</t>
        </is>
      </c>
      <c r="C12" s="6" t="inlineStr">
        <is>
          <t>الملخصات والملاحظات</t>
        </is>
      </c>
      <c r="D12" s="7" t="n">
        <v>1</v>
      </c>
      <c r="E12" s="6" t="inlineStr">
        <is>
          <t>لخّص محادثة الدعم هذه لزميل لم يطّلع عليها:
[المحادثة]
استخدم هذه الأسطر الخمسة بالضبط:
يريد: ما يريده العميل، في جملة واحدة.
الحقائق: المنتجات وتواريخ الطلبات والمبالغ المذكورة.
ما تم حتى الآن: ما جربناه أو وعدنا به، مع التواريخ.
مفتوح: ما لم تتم الإجابة عنه بعد.
التالي: الخطوة التالية الوحيدة، ومن عليه تنفيذها، ومتى.
استخدم المحادثة فقط. اكتب «غامض» حيث لا يكون الأمر واضحاً.</t>
        </is>
      </c>
      <c r="F12" s="6" t="inlineStr">
        <is>
          <t>المحادثة كاملة، بعد استبدال الأسماء.</t>
        </is>
      </c>
      <c r="G12" s="6" t="inlineStr">
        <is>
          <t>كل وعد تحت «ما تم حتى الآن» موجود فعلاً في المحادثة، مع تاريخه.</t>
        </is>
      </c>
      <c r="H12" s="6" t="inlineStr">
        <is>
          <t>نويل كابور</t>
        </is>
      </c>
      <c r="I12" s="8">
        <f>IF($B12="","",COUNTIFS('سجل الاختبار'!$B$5:$B$204,$B12,'سجل الاختبار'!$C$5:$C$204,$D12))</f>
        <v/>
      </c>
      <c r="J12" s="8">
        <f>IF($B12="","",COUNTIFS('سجل الاختبار'!$B$5:$B$204,$B12,'سجل الاختبار'!$C$5:$C$204,$D12,'سجل الاختبار'!$G$5:$G$204,"نجح"))</f>
        <v/>
      </c>
      <c r="K12" s="8">
        <f>IF($B12="","",COUNTIFS('سجل الاختبار'!$B$5:$B$204,$B12,'سجل الاختبار'!$C$5:$C$204,$D12,'سجل الاختبار'!$G$5:$G$204,"فشل"))</f>
        <v/>
      </c>
      <c r="L12" s="9">
        <f>IF($B12="","",IF($I12=0,"",_xlfn.MAXIFS('سجل الاختبار'!$A$5:$A$204,'سجل الاختبار'!$B$5:$B$204,$B12,'سجل الاختبار'!$C$5:$C$204,$D12)))</f>
        <v/>
      </c>
      <c r="M12" s="9">
        <f>IF(OR($B12="",$L12=""),"",$L12+'الإعدادات'!$B$6)</f>
        <v/>
      </c>
      <c r="N12" s="10">
        <f>IF($B12="","",IF($I12=0,"لم يُختبر بعد",IF($K12&gt;0,"أصلح وأعد الاختبار",IF($J12&lt;'الإعدادات'!$B$5,"واصل الاختبار","جاهز"))))</f>
        <v/>
      </c>
    </row>
    <row r="13">
      <c r="A13" s="4" t="inlineStr">
        <is>
          <t>4.2</t>
        </is>
      </c>
      <c r="B13" s="5" t="inlineStr">
        <is>
          <t>طلب قرار من المدير</t>
        </is>
      </c>
      <c r="C13" s="6" t="inlineStr">
        <is>
          <t>الملخصات والملاحظات</t>
        </is>
      </c>
      <c r="D13" s="7" t="n">
        <v>1</v>
      </c>
      <c r="E13" s="6" t="inlineStr">
        <is>
          <t>اكتب رسالة داخلية قصيرة تطلب فيها من [المدير] أن يقرر في حالة دعم.
الملخص: [ملخص الأسطر الخمسة]
يطلب العميل: [ما يطلبه]
السياسة: [نص السياسة]
الخيارات: [خياران أو 3 خيارات مع تكلفة كل منها]
توصيتي: [الخيار والسبب]
الرد مطلوب بحلول: [التاريخ والوقت]
أقل من [100] كلمة، والخيارات في قائمة مرقّمة. اختم بالسؤال المطلوب حسمه.</t>
        </is>
      </c>
      <c r="F13" s="6" t="inlineStr">
        <is>
          <t>ملخص الأسطر الخمسة، والسياسة، وخياراتك.</t>
        </is>
      </c>
      <c r="G13" s="6" t="inlineStr">
        <is>
          <t>المبالغ والموعد النهائي الذي حدده العميل صحيحة. لا بيانات شخصية سوى الاسم الأول.</t>
        </is>
      </c>
      <c r="H13" s="6" t="inlineStr">
        <is>
          <t>نويل كابور</t>
        </is>
      </c>
      <c r="I13" s="8">
        <f>IF($B13="","",COUNTIFS('سجل الاختبار'!$B$5:$B$204,$B13,'سجل الاختبار'!$C$5:$C$204,$D13))</f>
        <v/>
      </c>
      <c r="J13" s="8">
        <f>IF($B13="","",COUNTIFS('سجل الاختبار'!$B$5:$B$204,$B13,'سجل الاختبار'!$C$5:$C$204,$D13,'سجل الاختبار'!$G$5:$G$204,"نجح"))</f>
        <v/>
      </c>
      <c r="K13" s="8">
        <f>IF($B13="","",COUNTIFS('سجل الاختبار'!$B$5:$B$204,$B13,'سجل الاختبار'!$C$5:$C$204,$D13,'سجل الاختبار'!$G$5:$G$204,"فشل"))</f>
        <v/>
      </c>
      <c r="L13" s="9">
        <f>IF($B13="","",IF($I13=0,"",_xlfn.MAXIFS('سجل الاختبار'!$A$5:$A$204,'سجل الاختبار'!$B$5:$B$204,$B13,'سجل الاختبار'!$C$5:$C$204,$D13)))</f>
        <v/>
      </c>
      <c r="M13" s="9">
        <f>IF(OR($B13="",$L13=""),"",$L13+'الإعدادات'!$B$6)</f>
        <v/>
      </c>
      <c r="N13" s="10">
        <f>IF($B13="","",IF($I13=0,"لم يُختبر بعد",IF($K13&gt;0,"أصلح وأعد الاختبار",IF($J13&lt;'الإعدادات'!$B$5,"واصل الاختبار","جاهز"))))</f>
        <v/>
      </c>
    </row>
    <row r="14">
      <c r="A14" s="4" t="inlineStr">
        <is>
          <t>5.1</t>
        </is>
      </c>
      <c r="B14" s="5" t="inlineStr">
        <is>
          <t>مقالة مساعدة من دردشات محلولة</t>
        </is>
      </c>
      <c r="C14" s="6" t="inlineStr">
        <is>
          <t>مقالات وردود محفوظة</t>
        </is>
      </c>
      <c r="D14" s="7" t="n">
        <v>2</v>
      </c>
      <c r="E14" s="6" t="inlineStr">
        <is>
          <t>اكتب مقالة مساعدة عن [الموضوع] من هذه الدردشات المحلولة:
[من 3 إلى 5 دردشات]
الإجابة التي نجحت: [الخطوات]
العنوان: السؤال كما يكتبه العميل. ثم إجابة في جملة واحدة، وخطوات مرقّمة بإجراء واحد في كل خطوة، وما يراه العميل عندما ينجح الأمر، ومتى يتواصل معنا. استخدم الإجابة التي نجحت فقط. ثم اذكر الأسئلة الواردة في الدردشات التي لا تجيب عنها المقالة.</t>
        </is>
      </c>
      <c r="F14" s="6" t="inlineStr">
        <is>
          <t>من 3 إلى 5 دردشات محلولة بعد حذف الأسماء، والإجابة التي نجحت.</t>
        </is>
      </c>
      <c r="G14" s="6" t="inlineStr">
        <is>
          <t>اتبع كل خطوة بنفسك. التسميات ولقطات الشاشة تطابق المنتج كما هو اليوم.</t>
        </is>
      </c>
      <c r="H14" s="6" t="inlineStr">
        <is>
          <t>نويل كابور</t>
        </is>
      </c>
      <c r="I14" s="8">
        <f>IF($B14="","",COUNTIFS('سجل الاختبار'!$B$5:$B$204,$B14,'سجل الاختبار'!$C$5:$C$204,$D14))</f>
        <v/>
      </c>
      <c r="J14" s="8">
        <f>IF($B14="","",COUNTIFS('سجل الاختبار'!$B$5:$B$204,$B14,'سجل الاختبار'!$C$5:$C$204,$D14,'سجل الاختبار'!$G$5:$G$204,"نجح"))</f>
        <v/>
      </c>
      <c r="K14" s="8">
        <f>IF($B14="","",COUNTIFS('سجل الاختبار'!$B$5:$B$204,$B14,'سجل الاختبار'!$C$5:$C$204,$D14,'سجل الاختبار'!$G$5:$G$204,"فشل"))</f>
        <v/>
      </c>
      <c r="L14" s="9">
        <f>IF($B14="","",IF($I14=0,"",_xlfn.MAXIFS('سجل الاختبار'!$A$5:$A$204,'سجل الاختبار'!$B$5:$B$204,$B14,'سجل الاختبار'!$C$5:$C$204,$D14)))</f>
        <v/>
      </c>
      <c r="M14" s="9">
        <f>IF(OR($B14="",$L14=""),"",$L14+'الإعدادات'!$B$6)</f>
        <v/>
      </c>
      <c r="N14" s="10">
        <f>IF($B14="","",IF($I14=0,"لم يُختبر بعد",IF($K14&gt;0,"أصلح وأعد الاختبار",IF($J14&lt;'الإعدادات'!$B$5,"واصل الاختبار","جاهز"))))</f>
        <v/>
      </c>
    </row>
    <row r="15">
      <c r="A15" s="4" t="inlineStr">
        <is>
          <t>5.2</t>
        </is>
      </c>
      <c r="B15" s="5" t="inlineStr">
        <is>
          <t>سؤال شائع لقاعدة المعرفة</t>
        </is>
      </c>
      <c r="C15" s="6" t="inlineStr">
        <is>
          <t>مقالات وردود محفوظة</t>
        </is>
      </c>
      <c r="D15" s="7" t="n">
        <v>1</v>
      </c>
      <c r="E15" s="6" t="inlineStr">
        <is>
          <t>اكتب سؤالاً شائعاً واحداً مع إجابته.
السؤال، بكلمات العميل: [السؤال]
الإجابة المعتمدة: [الإجابة]
الشرط أو الاستثناء، إن وُجد: [الشرط]
ابدأ الإجابة بـ«نعم» أو «لا» أو بالرقم. [3] جمل على الأكثر. استخدم الإجابة المعتمدة فقط.</t>
        </is>
      </c>
      <c r="F15" s="6" t="inlineStr">
        <is>
          <t>السؤال بكلمات العميل، والإجابة المعتمدة.</t>
        </is>
      </c>
      <c r="G15" s="6" t="inlineStr">
        <is>
          <t>يطابق صفحة سياستك. الأسعار والتواريخ حالية أو محذوفة.</t>
        </is>
      </c>
      <c r="H15" s="6" t="inlineStr">
        <is>
          <t>نويل كابور</t>
        </is>
      </c>
      <c r="I15" s="8">
        <f>IF($B15="","",COUNTIFS('سجل الاختبار'!$B$5:$B$204,$B15,'سجل الاختبار'!$C$5:$C$204,$D15))</f>
        <v/>
      </c>
      <c r="J15" s="8">
        <f>IF($B15="","",COUNTIFS('سجل الاختبار'!$B$5:$B$204,$B15,'سجل الاختبار'!$C$5:$C$204,$D15,'سجل الاختبار'!$G$5:$G$204,"نجح"))</f>
        <v/>
      </c>
      <c r="K15" s="8">
        <f>IF($B15="","",COUNTIFS('سجل الاختبار'!$B$5:$B$204,$B15,'سجل الاختبار'!$C$5:$C$204,$D15,'سجل الاختبار'!$G$5:$G$204,"فشل"))</f>
        <v/>
      </c>
      <c r="L15" s="9">
        <f>IF($B15="","",IF($I15=0,"",_xlfn.MAXIFS('سجل الاختبار'!$A$5:$A$204,'سجل الاختبار'!$B$5:$B$204,$B15,'سجل الاختبار'!$C$5:$C$204,$D15)))</f>
        <v/>
      </c>
      <c r="M15" s="9">
        <f>IF(OR($B15="",$L15=""),"",$L15+'الإعدادات'!$B$6)</f>
        <v/>
      </c>
      <c r="N15" s="10">
        <f>IF($B15="","",IF($I15=0,"لم يُختبر بعد",IF($K15&gt;0,"أصلح وأعد الاختبار",IF($J15&lt;'الإعدادات'!$B$5,"واصل الاختبار","جاهز"))))</f>
        <v/>
      </c>
    </row>
    <row r="16">
      <c r="A16" s="4" t="inlineStr">
        <is>
          <t>5.3</t>
        </is>
      </c>
      <c r="B16" s="5" t="inlineStr">
        <is>
          <t>رد محفوظ بخانات بين أقواس</t>
        </is>
      </c>
      <c r="C16" s="6" t="inlineStr">
        <is>
          <t>مقالات وردود محفوظة</t>
        </is>
      </c>
      <c r="D16" s="7" t="n">
        <v>1</v>
      </c>
      <c r="E16" s="6" t="inlineStr">
        <is>
          <t>حوّل هذا الرد إلى رد محفوظ يمكن إعادة استخدامه لـ[الموضوع]:
[الرد الذي أرسلته]
استبدل كل تفصيل يتغير من عميل لآخر، مثل الأسماء وأرقام الطلبات والتواريخ والمبالغ، بخانة قصيرة بين أقواس مربعة. احتفظ بكل ما عدا ذلك حرفياً. اقترح عنواناً واختصاراً بأحرف إنجليزية صغيرة ومن دون مسافات يبدأ بشرطة مائلة.</t>
        </is>
      </c>
      <c r="F16" s="6" t="inlineStr">
        <is>
          <t>رداً راجعته وأرسلته.</t>
        </is>
      </c>
      <c r="G16" s="6" t="inlineStr">
        <is>
          <t>لم يبقَ فيه اسم أو تاريخ أو مبلغ حقيقي. الرد يتبع سياستك الحالية.</t>
        </is>
      </c>
      <c r="H16" s="6" t="inlineStr">
        <is>
          <t>نويل كابور</t>
        </is>
      </c>
      <c r="I16" s="8">
        <f>IF($B16="","",COUNTIFS('سجل الاختبار'!$B$5:$B$204,$B16,'سجل الاختبار'!$C$5:$C$204,$D16))</f>
        <v/>
      </c>
      <c r="J16" s="8">
        <f>IF($B16="","",COUNTIFS('سجل الاختبار'!$B$5:$B$204,$B16,'سجل الاختبار'!$C$5:$C$204,$D16,'سجل الاختبار'!$G$5:$G$204,"نجح"))</f>
        <v/>
      </c>
      <c r="K16" s="8">
        <f>IF($B16="","",COUNTIFS('سجل الاختبار'!$B$5:$B$204,$B16,'سجل الاختبار'!$C$5:$C$204,$D16,'سجل الاختبار'!$G$5:$G$204,"فشل"))</f>
        <v/>
      </c>
      <c r="L16" s="9">
        <f>IF($B16="","",IF($I16=0,"",_xlfn.MAXIFS('سجل الاختبار'!$A$5:$A$204,'سجل الاختبار'!$B$5:$B$204,$B16,'سجل الاختبار'!$C$5:$C$204,$D16)))</f>
        <v/>
      </c>
      <c r="M16" s="9">
        <f>IF(OR($B16="",$L16=""),"",$L16+'الإعدادات'!$B$6)</f>
        <v/>
      </c>
      <c r="N16" s="10">
        <f>IF($B16="","",IF($I16=0,"لم يُختبر بعد",IF($K16&gt;0,"أصلح وأعد الاختبار",IF($J16&lt;'الإعدادات'!$B$5,"واصل الاختبار","جاهز"))))</f>
        <v/>
      </c>
    </row>
    <row r="17">
      <c r="A17" s="4" t="inlineStr">
        <is>
          <t>6.1</t>
        </is>
      </c>
      <c r="B17" s="5" t="inlineStr">
        <is>
          <t>فحص الجودة مقابل السياسة</t>
        </is>
      </c>
      <c r="C17" s="6" t="inlineStr">
        <is>
          <t>الجودة وأهم الأسباب</t>
        </is>
      </c>
      <c r="D17" s="7" t="n">
        <v>1</v>
      </c>
      <c r="E17" s="6" t="inlineStr">
        <is>
          <t>تصرّف كمراجع جودة صارم. افحص مسودة الرد هذه قبل إرسالها؛ ولا تُعِد كتابتها.
رسالة العميل: [رسالة العميل]
المسودة: [مسودة الرد]
الحقائق والسياسة: [الحقائق ونص السياسة]
أنشئ جدولاً فيه: كل ادعاء في المسودة (التواريخ، والمبالغ، والوعود، وحقائق المنتج)، وعمود «مدعوم» («نعم» أو «لا» أو «ليس في الحقائق»)، والتصحيح. ثم نبّه إلى أي لوم أو سخرية، أو غياب الخطوة التالية، أو بيانات شخصية لا ينبغي أن تكون موجودة.</t>
        </is>
      </c>
      <c r="F17" s="6" t="inlineStr">
        <is>
          <t>رسالة العميل، والمسودة، والحقائق، والسياسة.</t>
        </is>
      </c>
      <c r="G17" s="6" t="inlineStr">
        <is>
          <t>اقرأ المسودة بنفسك أيضاً: فالذكاء الاصطناعي المراجِع قد يغفل عن أشياء كذلك.</t>
        </is>
      </c>
      <c r="H17" s="6" t="inlineStr">
        <is>
          <t>نويل كابور</t>
        </is>
      </c>
      <c r="I17" s="8">
        <f>IF($B17="","",COUNTIFS('سجل الاختبار'!$B$5:$B$204,$B17,'سجل الاختبار'!$C$5:$C$204,$D17))</f>
        <v/>
      </c>
      <c r="J17" s="8">
        <f>IF($B17="","",COUNTIFS('سجل الاختبار'!$B$5:$B$204,$B17,'سجل الاختبار'!$C$5:$C$204,$D17,'سجل الاختبار'!$G$5:$G$204,"نجح"))</f>
        <v/>
      </c>
      <c r="K17" s="8">
        <f>IF($B17="","",COUNTIFS('سجل الاختبار'!$B$5:$B$204,$B17,'سجل الاختبار'!$C$5:$C$204,$D17,'سجل الاختبار'!$G$5:$G$204,"فشل"))</f>
        <v/>
      </c>
      <c r="L17" s="9">
        <f>IF($B17="","",IF($I17=0,"",_xlfn.MAXIFS('سجل الاختبار'!$A$5:$A$204,'سجل الاختبار'!$B$5:$B$204,$B17,'سجل الاختبار'!$C$5:$C$204,$D17)))</f>
        <v/>
      </c>
      <c r="M17" s="9">
        <f>IF(OR($B17="",$L17=""),"",$L17+'الإعدادات'!$B$6)</f>
        <v/>
      </c>
      <c r="N17" s="10">
        <f>IF($B17="","",IF($I17=0,"لم يُختبر بعد",IF($K17&gt;0,"أصلح وأعد الاختبار",IF($J17&lt;'الإعدادات'!$B$5,"واصل الاختبار","جاهز"))))</f>
        <v/>
      </c>
    </row>
    <row r="18">
      <c r="A18" s="4" t="inlineStr">
        <is>
          <t>6.2</t>
        </is>
      </c>
      <c r="B18" s="5" t="inlineStr">
        <is>
          <t>أهم أسباب التواصل</t>
        </is>
      </c>
      <c r="C18" s="6" t="inlineStr">
        <is>
          <t>الجودة وأهم الأسباب</t>
        </is>
      </c>
      <c r="D18" s="7" t="n">
        <v>1</v>
      </c>
      <c r="E18" s="6" t="inlineStr">
        <is>
          <t>إليك [العدد] من رسائل العملاء من الأسبوع الماضي، رسالة في كل سطر، بعد حذف الأسماء وأرقام الطلبات:
[الرسائل]
صنّفها في [8] أسباب على الأكثر. لكل سبب: اسم قصير، والعدد، ومثال واحد بكلمات العميل، وما يمنع تكراره: مقالة مساعدة، أو رد محفوظ، أو إصلاح في المنتج أو المتجر أو السياسة. احسب كل رسالة مرة واحدة فقط. رتّب الأسباب حسب العدد.</t>
        </is>
      </c>
      <c r="F18" s="6" t="inlineStr">
        <is>
          <t>أولى رسائل العملاء في الأسبوع الماضي، بعد حذف الأسماء وأرقام الطلبات. وتصلح أيضاً تعليقات الاستطلاعات والمراجعات.</t>
        </is>
      </c>
      <c r="G18" s="6" t="inlineStr">
        <is>
          <t>أعد عدّ أهم سببين يدوياً. فقد تكون أعداد الذكاء الاصطناعي غير دقيقة.</t>
        </is>
      </c>
      <c r="H18" s="6" t="inlineStr">
        <is>
          <t>نويل كابور</t>
        </is>
      </c>
      <c r="I18" s="8">
        <f>IF($B18="","",COUNTIFS('سجل الاختبار'!$B$5:$B$204,$B18,'سجل الاختبار'!$C$5:$C$204,$D18))</f>
        <v/>
      </c>
      <c r="J18" s="8">
        <f>IF($B18="","",COUNTIFS('سجل الاختبار'!$B$5:$B$204,$B18,'سجل الاختبار'!$C$5:$C$204,$D18,'سجل الاختبار'!$G$5:$G$204,"نجح"))</f>
        <v/>
      </c>
      <c r="K18" s="8">
        <f>IF($B18="","",COUNTIFS('سجل الاختبار'!$B$5:$B$204,$B18,'سجل الاختبار'!$C$5:$C$204,$D18,'سجل الاختبار'!$G$5:$G$204,"فشل"))</f>
        <v/>
      </c>
      <c r="L18" s="9">
        <f>IF($B18="","",IF($I18=0,"",_xlfn.MAXIFS('سجل الاختبار'!$A$5:$A$204,'سجل الاختبار'!$B$5:$B$204,$B18,'سجل الاختبار'!$C$5:$C$204,$D18)))</f>
        <v/>
      </c>
      <c r="M18" s="9">
        <f>IF(OR($B18="",$L18=""),"",$L18+'الإعدادات'!$B$6)</f>
        <v/>
      </c>
      <c r="N18" s="10">
        <f>IF($B18="","",IF($I18=0,"لم يُختبر بعد",IF($K18&gt;0,"أصلح وأعد الاختبار",IF($J18&lt;'الإعدادات'!$B$5,"واصل الاختبار","جاهز"))))</f>
        <v/>
      </c>
    </row>
    <row r="19">
      <c r="A19" s="4" t="inlineStr">
        <is>
          <t>7.1</t>
        </is>
      </c>
      <c r="B19" s="5" t="inlineStr">
        <is>
          <t>رد عن حالة الطلب (متجر إلكتروني)</t>
        </is>
      </c>
      <c r="C19" s="6" t="inlineStr">
        <is>
          <t>متاجر إلكترونية وSaaS</t>
        </is>
      </c>
      <c r="D19" s="7" t="n">
        <v>1</v>
      </c>
      <c r="E19" s="6" t="inlineStr">
        <is>
          <t>اكتب رداً على عميل يسأل أين طلبه.
الحقائق: تاريخ الطلب [التاريخ]، الشحن [التاريخ أو لم يُشحن بعد]، حالة شركة الشحن [الحالة والتاريخ]، التسليم المتوقع [التاريخ أو لا يوجد].
خطوتنا التالية: [ما سنفعله ومتى].
لا تخمّن موعد التسليم. أقل من [70] كلمة، [دردشة أو بريد إلكتروني].</t>
        </is>
      </c>
      <c r="F19" s="6" t="inlineStr">
        <is>
          <t>تاريخ الطلب، وحالة الشحن، والموعد الذي تقدّره شركة الشحن، منسوخة اليوم.</t>
        </is>
      </c>
      <c r="G19" s="6" t="inlineStr">
        <is>
          <t>الحالة تطابق صفحة شركة الشحن الآن. لا «يصل غداً» ما لم تقل شركة الشحن ذلك.</t>
        </is>
      </c>
      <c r="H19" s="6" t="inlineStr">
        <is>
          <t>نويل كابور</t>
        </is>
      </c>
      <c r="I19" s="8">
        <f>IF($B19="","",COUNTIFS('سجل الاختبار'!$B$5:$B$204,$B19,'سجل الاختبار'!$C$5:$C$204,$D19))</f>
        <v/>
      </c>
      <c r="J19" s="8">
        <f>IF($B19="","",COUNTIFS('سجل الاختبار'!$B$5:$B$204,$B19,'سجل الاختبار'!$C$5:$C$204,$D19,'سجل الاختبار'!$G$5:$G$204,"نجح"))</f>
        <v/>
      </c>
      <c r="K19" s="8">
        <f>IF($B19="","",COUNTIFS('سجل الاختبار'!$B$5:$B$204,$B19,'سجل الاختبار'!$C$5:$C$204,$D19,'سجل الاختبار'!$G$5:$G$204,"فشل"))</f>
        <v/>
      </c>
      <c r="L19" s="9">
        <f>IF($B19="","",IF($I19=0,"",_xlfn.MAXIFS('سجل الاختبار'!$A$5:$A$204,'سجل الاختبار'!$B$5:$B$204,$B19,'سجل الاختبار'!$C$5:$C$204,$D19)))</f>
        <v/>
      </c>
      <c r="M19" s="9">
        <f>IF(OR($B19="",$L19=""),"",$L19+'الإعدادات'!$B$6)</f>
        <v/>
      </c>
      <c r="N19" s="10">
        <f>IF($B19="","",IF($I19=0,"لم يُختبر بعد",IF($K19&gt;0,"أصلح وأعد الاختبار",IF($J19&lt;'الإعدادات'!$B$5,"واصل الاختبار","جاهز"))))</f>
        <v/>
      </c>
    </row>
    <row r="20">
      <c r="A20" s="4" t="inlineStr">
        <is>
          <t>7.2</t>
        </is>
      </c>
      <c r="B20" s="5" t="inlineStr">
        <is>
          <t>رد عن الإرجاع أو الاسترداد (متجر إلكتروني)</t>
        </is>
      </c>
      <c r="C20" s="6" t="inlineStr">
        <is>
          <t>متاجر إلكترونية وSaaS</t>
        </is>
      </c>
      <c r="D20" s="7" t="n">
        <v>1</v>
      </c>
      <c r="E20" s="6" t="inlineStr">
        <is>
          <t>اكتب رداً بشأن إرجاع منتج.
طلب العميل: [ما يطلبه]
سياسة الإرجاع: [نص السياسة]
القرار: [موافقة أو رفض، والمبلغ، وطريقة الاسترداد، والتوقيت]
ما يفعله العميل بعد ذلك: [الملصق، والتغليف، ومكان التسليم، والموعد النهائي]
اذكر القرار أولاً. اذكر المبلغ والتوقيت كما وردا أعلاه تماماً. أقل من [100] كلمة.</t>
        </is>
      </c>
      <c r="F20" s="6" t="inlineStr">
        <is>
          <t>طلب العميل، والسياسة، وما وافقت عليه في متجرك أو منصة الدفع.</t>
        </is>
      </c>
      <c r="G20" s="6" t="inlineStr">
        <is>
          <t>المبلغ والطريقة والتوقيت تطابق ما وافقت عليه. ويتم الاسترداد في تلك المنصة.</t>
        </is>
      </c>
      <c r="H20" s="6" t="inlineStr">
        <is>
          <t>نويل كابور</t>
        </is>
      </c>
      <c r="I20" s="8">
        <f>IF($B20="","",COUNTIFS('سجل الاختبار'!$B$5:$B$204,$B20,'سجل الاختبار'!$C$5:$C$204,$D20))</f>
        <v/>
      </c>
      <c r="J20" s="8">
        <f>IF($B20="","",COUNTIFS('سجل الاختبار'!$B$5:$B$204,$B20,'سجل الاختبار'!$C$5:$C$204,$D20,'سجل الاختبار'!$G$5:$G$204,"نجح"))</f>
        <v/>
      </c>
      <c r="K20" s="8">
        <f>IF($B20="","",COUNTIFS('سجل الاختبار'!$B$5:$B$204,$B20,'سجل الاختبار'!$C$5:$C$204,$D20,'سجل الاختبار'!$G$5:$G$204,"فشل"))</f>
        <v/>
      </c>
      <c r="L20" s="9">
        <f>IF($B20="","",IF($I20=0,"",_xlfn.MAXIFS('سجل الاختبار'!$A$5:$A$204,'سجل الاختبار'!$B$5:$B$204,$B20,'سجل الاختبار'!$C$5:$C$204,$D20)))</f>
        <v/>
      </c>
      <c r="M20" s="9">
        <f>IF(OR($B20="",$L20=""),"",$L20+'الإعدادات'!$B$6)</f>
        <v/>
      </c>
      <c r="N20" s="10">
        <f>IF($B20="","",IF($I20=0,"لم يُختبر بعد",IF($K20&gt;0,"أصلح وأعد الاختبار",IF($J20&lt;'الإعدادات'!$B$5,"واصل الاختبار","جاهز"))))</f>
        <v/>
      </c>
    </row>
    <row r="21">
      <c r="A21" s="4" t="inlineStr">
        <is>
          <t>7.3</t>
        </is>
      </c>
      <c r="B21" s="5" t="inlineStr">
        <is>
          <t>بلاغ عطل للمطورين (SaaS)</t>
        </is>
      </c>
      <c r="C21" s="6" t="inlineStr">
        <is>
          <t>متاجر إلكترونية وSaaS</t>
        </is>
      </c>
      <c r="D21" s="7" t="n">
        <v>1</v>
      </c>
      <c r="E21" s="6" t="inlineStr">
        <is>
          <t>حوّل محادثة الدعم هذه إلى بلاغ عطل للمطورين لدينا:
[المحادثة]
اكتب: عنواناً من 10 كلمات على الأكثر، وخطوات إعادة إنتاج العطل، والنتيجة المتوقعة، والنتيجة الفعلية، والخطة، والجهاز والمتصفح، وعدد العملاء الذين أبلغوا عنه، والحل المؤقت الذي قدّمناه. اكتب «مجهول» لكل ما لا تذكره المحادثة. لا تخمّن السبب.</t>
        </is>
      </c>
      <c r="F21" s="6" t="inlineStr">
        <is>
          <t>المحادثة بعد حذف الأسماء وعناوين البريد الإلكتروني، مع الخطة والمتصفح.</t>
        </is>
      </c>
      <c r="G21" s="6" t="inlineStr">
        <is>
          <t>أعد إنتاج العطل بنفسك. لا لقطة شاشة تُظهر بيانات العملاء.</t>
        </is>
      </c>
      <c r="H21" s="6" t="inlineStr">
        <is>
          <t>نويل كابور</t>
        </is>
      </c>
      <c r="I21" s="8">
        <f>IF($B21="","",COUNTIFS('سجل الاختبار'!$B$5:$B$204,$B21,'سجل الاختبار'!$C$5:$C$204,$D21))</f>
        <v/>
      </c>
      <c r="J21" s="8">
        <f>IF($B21="","",COUNTIFS('سجل الاختبار'!$B$5:$B$204,$B21,'سجل الاختبار'!$C$5:$C$204,$D21,'سجل الاختبار'!$G$5:$G$204,"نجح"))</f>
        <v/>
      </c>
      <c r="K21" s="8">
        <f>IF($B21="","",COUNTIFS('سجل الاختبار'!$B$5:$B$204,$B21,'سجل الاختبار'!$C$5:$C$204,$D21,'سجل الاختبار'!$G$5:$G$204,"فشل"))</f>
        <v/>
      </c>
      <c r="L21" s="9">
        <f>IF($B21="","",IF($I21=0,"",_xlfn.MAXIFS('سجل الاختبار'!$A$5:$A$204,'سجل الاختبار'!$B$5:$B$204,$B21,'سجل الاختبار'!$C$5:$C$204,$D21)))</f>
        <v/>
      </c>
      <c r="M21" s="9">
        <f>IF(OR($B21="",$L21=""),"",$L21+'الإعدادات'!$B$6)</f>
        <v/>
      </c>
      <c r="N21" s="10">
        <f>IF($B21="","",IF($I21=0,"لم يُختبر بعد",IF($K21&gt;0,"أصلح وأعد الاختبار",IF($J21&lt;'الإعدادات'!$B$5,"واصل الاختبار","جاهز"))))</f>
        <v/>
      </c>
    </row>
    <row r="22">
      <c r="A22" s="4" t="inlineStr">
        <is>
          <t>8.1</t>
        </is>
      </c>
      <c r="B22" s="5" t="inlineStr">
        <is>
          <t>رسالة ترحيب</t>
        </is>
      </c>
      <c r="C22" s="6" t="inlineStr">
        <is>
          <t>التهيئة والاحتفاظ</t>
        </is>
      </c>
      <c r="D22" s="7" t="n">
        <v>1</v>
      </c>
      <c r="E22" s="6" t="inlineStr">
        <is>
          <t>اكتب [بريد ترحيب أو رسالة ترحيب] من [اسم النشاط] إلى عميل جديد أتمّ للتو [الاشتراك في ماذا أو شراء ماذا].
الحقائق: [ما اختاره]. الخطوة الأولى الأكثر فائدة: [الخطوة الأولى]. المساعدة: [الرابط، أو الرد على هذا البريد].
اشكره في جملة واحدة. هدف واحد: أن يتخذ الخطوة الأولى. لا قائمة ميزات ولا خصم. أقل من [90] كلمة.</t>
        </is>
      </c>
      <c r="F22" s="6" t="inlineStr">
        <is>
          <t>ما اختاره العميل، والخطوة الأولى الأكثر فائدة، ومكان الحصول على المساعدة.</t>
        </is>
      </c>
      <c r="G22" s="6" t="inlineStr">
        <is>
          <t>الرابط يعمل والخطوة تناسب خطته. لا نتائج موعودة.</t>
        </is>
      </c>
      <c r="H22" s="6" t="inlineStr">
        <is>
          <t>نويل كابور</t>
        </is>
      </c>
      <c r="I22" s="8">
        <f>IF($B22="","",COUNTIFS('سجل الاختبار'!$B$5:$B$204,$B22,'سجل الاختبار'!$C$5:$C$204,$D22))</f>
        <v/>
      </c>
      <c r="J22" s="8">
        <f>IF($B22="","",COUNTIFS('سجل الاختبار'!$B$5:$B$204,$B22,'سجل الاختبار'!$C$5:$C$204,$D22,'سجل الاختبار'!$G$5:$G$204,"نجح"))</f>
        <v/>
      </c>
      <c r="K22" s="8">
        <f>IF($B22="","",COUNTIFS('سجل الاختبار'!$B$5:$B$204,$B22,'سجل الاختبار'!$C$5:$C$204,$D22,'سجل الاختبار'!$G$5:$G$204,"فشل"))</f>
        <v/>
      </c>
      <c r="L22" s="9">
        <f>IF($B22="","",IF($I22=0,"",_xlfn.MAXIFS('سجل الاختبار'!$A$5:$A$204,'سجل الاختبار'!$B$5:$B$204,$B22,'سجل الاختبار'!$C$5:$C$204,$D22)))</f>
        <v/>
      </c>
      <c r="M22" s="9">
        <f>IF(OR($B22="",$L22=""),"",$L22+'الإعدادات'!$B$6)</f>
        <v/>
      </c>
      <c r="N22" s="10">
        <f>IF($B22="","",IF($I22=0,"لم يُختبر بعد",IF($K22&gt;0,"أصلح وأعد الاختبار",IF($J22&lt;'الإعدادات'!$B$5,"واصل الاختبار","جاهز"))))</f>
        <v/>
      </c>
    </row>
    <row r="23">
      <c r="A23" s="4" t="inlineStr">
        <is>
          <t>8.2</t>
        </is>
      </c>
      <c r="B23" s="5" t="inlineStr">
        <is>
          <t>متابعة عندما يتوقف العميل</t>
        </is>
      </c>
      <c r="C23" s="6" t="inlineStr">
        <is>
          <t>التهيئة والاحتفاظ</t>
        </is>
      </c>
      <c r="D23" s="7" t="n">
        <v>1</v>
      </c>
      <c r="E23" s="6" t="inlineStr">
        <is>
          <t>اكتب رسالة متابعة قصيرة إلى عميل [توقف عند أي خطوة، أو لم يطلب أو يسجّل الدخول منذ متى].
ما فعله حتى الآن: [الحقائق]
العائق المحتمل: [العائق]
اعرض شيئاً واحداً يزيله: [دليل، أو مساعدة في الإعداد، أو مكالمة مدتها 15 دقيقة].
بنبرة مساعدة لا ضاغطة. لا تلمّح أبداً إلى أنه أخطأ في شيء. أقل من [70] كلمة، مع سؤال واحد في النهاية.</t>
        </is>
      </c>
      <c r="F23" s="6" t="inlineStr">
        <is>
          <t>ما فعله العميل حتى الآن، وأين توقف.</t>
        </is>
      </c>
      <c r="G23" s="6" t="inlineStr">
        <is>
          <t>تحقّق من الحساب أولاً: هل توقف فعلاً. ويرسلها شخص.</t>
        </is>
      </c>
      <c r="H23" s="6" t="inlineStr">
        <is>
          <t>نويل كابور</t>
        </is>
      </c>
      <c r="I23" s="8">
        <f>IF($B23="","",COUNTIFS('سجل الاختبار'!$B$5:$B$204,$B23,'سجل الاختبار'!$C$5:$C$204,$D23))</f>
        <v/>
      </c>
      <c r="J23" s="8">
        <f>IF($B23="","",COUNTIFS('سجل الاختبار'!$B$5:$B$204,$B23,'سجل الاختبار'!$C$5:$C$204,$D23,'سجل الاختبار'!$G$5:$G$204,"نجح"))</f>
        <v/>
      </c>
      <c r="K23" s="8">
        <f>IF($B23="","",COUNTIFS('سجل الاختبار'!$B$5:$B$204,$B23,'سجل الاختبار'!$C$5:$C$204,$D23,'سجل الاختبار'!$G$5:$G$204,"فشل"))</f>
        <v/>
      </c>
      <c r="L23" s="9">
        <f>IF($B23="","",IF($I23=0,"",_xlfn.MAXIFS('سجل الاختبار'!$A$5:$A$204,'سجل الاختبار'!$B$5:$B$204,$B23,'سجل الاختبار'!$C$5:$C$204,$D23)))</f>
        <v/>
      </c>
      <c r="M23" s="9">
        <f>IF(OR($B23="",$L23=""),"",$L23+'الإعدادات'!$B$6)</f>
        <v/>
      </c>
      <c r="N23" s="10">
        <f>IF($B23="","",IF($I23=0,"لم يُختبر بعد",IF($K23&gt;0,"أصلح وأعد الاختبار",IF($J23&lt;'الإعدادات'!$B$5,"واصل الاختبار","جاهز"))))</f>
        <v/>
      </c>
    </row>
    <row r="24">
      <c r="A24" s="4" t="inlineStr">
        <is>
          <t>8.3</t>
        </is>
      </c>
      <c r="B24" s="5" t="inlineStr">
        <is>
          <t>الرد على طلب إلغاء</t>
        </is>
      </c>
      <c r="C24" s="6" t="inlineStr">
        <is>
          <t>التهيئة والاحتفاظ</t>
        </is>
      </c>
      <c r="D24" s="7" t="n">
        <v>1</v>
      </c>
      <c r="E24" s="6" t="inlineStr">
        <is>
          <t>اكتب رداً على عميل يريد إلغاء [الخطة أو الاشتراك أو الطلب].
سببه: [السبب، بكلماته]
طريقة الإلغاء: [الخطوات أو الرابط]
ما يحدث بعد ذلك: [الوصول، والبيانات، وآخر دفعة]
بديل واحد يمكننا عرضه: [إيقاف مؤقت، أو خطة أصغر، أو إصلاح، أو لا شيء]
أكّد طريقة الإلغاء أولاً، ثم اعرض البديل مرة واحدة. لا تُشعره بالذنب ولا تضغط عليه. أقل من [90] كلمة.</t>
        </is>
      </c>
      <c r="F24" s="6" t="inlineStr">
        <is>
          <t>سبب العميل، وطريقة الإلغاء، والبديل الوحيد الذي تعرضه.</t>
        </is>
      </c>
      <c r="G24" s="6" t="inlineStr">
        <is>
          <t>خطوات الإلغاء تعمل. العرض معتمد، ويُقدَّم مرة واحدة.</t>
        </is>
      </c>
      <c r="H24" s="6" t="inlineStr">
        <is>
          <t>نويل كابور</t>
        </is>
      </c>
      <c r="I24" s="8">
        <f>IF($B24="","",COUNTIFS('سجل الاختبار'!$B$5:$B$204,$B24,'سجل الاختبار'!$C$5:$C$204,$D24))</f>
        <v/>
      </c>
      <c r="J24" s="8">
        <f>IF($B24="","",COUNTIFS('سجل الاختبار'!$B$5:$B$204,$B24,'سجل الاختبار'!$C$5:$C$204,$D24,'سجل الاختبار'!$G$5:$G$204,"نجح"))</f>
        <v/>
      </c>
      <c r="K24" s="8">
        <f>IF($B24="","",COUNTIFS('سجل الاختبار'!$B$5:$B$204,$B24,'سجل الاختبار'!$C$5:$C$204,$D24,'سجل الاختبار'!$G$5:$G$204,"فشل"))</f>
        <v/>
      </c>
      <c r="L24" s="9">
        <f>IF($B24="","",IF($I24=0,"",_xlfn.MAXIFS('سجل الاختبار'!$A$5:$A$204,'سجل الاختبار'!$B$5:$B$204,$B24,'سجل الاختبار'!$C$5:$C$204,$D24)))</f>
        <v/>
      </c>
      <c r="M24" s="9">
        <f>IF(OR($B24="",$L24=""),"",$L24+'الإعدادات'!$B$6)</f>
        <v/>
      </c>
      <c r="N24" s="10">
        <f>IF($B24="","",IF($I24=0,"لم يُختبر بعد",IF($K24&gt;0,"أصلح وأعد الاختبار",IF($J24&lt;'الإعدادات'!$B$5,"واصل الاختبار","جاهز"))))</f>
        <v/>
      </c>
    </row>
    <row r="25">
      <c r="A25" s="4" t="n"/>
      <c r="B25" s="5" t="n"/>
      <c r="C25" s="6" t="n"/>
      <c r="D25" s="7" t="n"/>
      <c r="E25" s="6" t="n"/>
      <c r="F25" s="6" t="n"/>
      <c r="G25" s="6" t="n"/>
      <c r="H25" s="6" t="n"/>
      <c r="I25" s="8">
        <f>IF($B25="","",COUNTIFS('سجل الاختبار'!$B$5:$B$204,$B25,'سجل الاختبار'!$C$5:$C$204,$D25))</f>
        <v/>
      </c>
      <c r="J25" s="8">
        <f>IF($B25="","",COUNTIFS('سجل الاختبار'!$B$5:$B$204,$B25,'سجل الاختبار'!$C$5:$C$204,$D25,'سجل الاختبار'!$G$5:$G$204,"نجح"))</f>
        <v/>
      </c>
      <c r="K25" s="8">
        <f>IF($B25="","",COUNTIFS('سجل الاختبار'!$B$5:$B$204,$B25,'سجل الاختبار'!$C$5:$C$204,$D25,'سجل الاختبار'!$G$5:$G$204,"فشل"))</f>
        <v/>
      </c>
      <c r="L25" s="9">
        <f>IF($B25="","",IF($I25=0,"",_xlfn.MAXIFS('سجل الاختبار'!$A$5:$A$204,'سجل الاختبار'!$B$5:$B$204,$B25,'سجل الاختبار'!$C$5:$C$204,$D25)))</f>
        <v/>
      </c>
      <c r="M25" s="9">
        <f>IF(OR($B25="",$L25=""),"",$L25+'الإعدادات'!$B$6)</f>
        <v/>
      </c>
      <c r="N25" s="10">
        <f>IF($B25="","",IF($I25=0,"لم يُختبر بعد",IF($K25&gt;0,"أصلح وأعد الاختبار",IF($J25&lt;'الإعدادات'!$B$5,"واصل الاختبار","جاهز"))))</f>
        <v/>
      </c>
    </row>
    <row r="26">
      <c r="A26" s="4" t="n"/>
      <c r="B26" s="5" t="n"/>
      <c r="C26" s="6" t="n"/>
      <c r="D26" s="7" t="n"/>
      <c r="E26" s="6" t="n"/>
      <c r="F26" s="6" t="n"/>
      <c r="G26" s="6" t="n"/>
      <c r="H26" s="6" t="n"/>
      <c r="I26" s="8">
        <f>IF($B26="","",COUNTIFS('سجل الاختبار'!$B$5:$B$204,$B26,'سجل الاختبار'!$C$5:$C$204,$D26))</f>
        <v/>
      </c>
      <c r="J26" s="8">
        <f>IF($B26="","",COUNTIFS('سجل الاختبار'!$B$5:$B$204,$B26,'سجل الاختبار'!$C$5:$C$204,$D26,'سجل الاختبار'!$G$5:$G$204,"نجح"))</f>
        <v/>
      </c>
      <c r="K26" s="8">
        <f>IF($B26="","",COUNTIFS('سجل الاختبار'!$B$5:$B$204,$B26,'سجل الاختبار'!$C$5:$C$204,$D26,'سجل الاختبار'!$G$5:$G$204,"فشل"))</f>
        <v/>
      </c>
      <c r="L26" s="9">
        <f>IF($B26="","",IF($I26=0,"",_xlfn.MAXIFS('سجل الاختبار'!$A$5:$A$204,'سجل الاختبار'!$B$5:$B$204,$B26,'سجل الاختبار'!$C$5:$C$204,$D26)))</f>
        <v/>
      </c>
      <c r="M26" s="9">
        <f>IF(OR($B26="",$L26=""),"",$L26+'الإعدادات'!$B$6)</f>
        <v/>
      </c>
      <c r="N26" s="10">
        <f>IF($B26="","",IF($I26=0,"لم يُختبر بعد",IF($K26&gt;0,"أصلح وأعد الاختبار",IF($J26&lt;'الإعدادات'!$B$5,"واصل الاختبار","جاهز"))))</f>
        <v/>
      </c>
    </row>
    <row r="27">
      <c r="A27" s="4" t="n"/>
      <c r="B27" s="5" t="n"/>
      <c r="C27" s="6" t="n"/>
      <c r="D27" s="7" t="n"/>
      <c r="E27" s="6" t="n"/>
      <c r="F27" s="6" t="n"/>
      <c r="G27" s="6" t="n"/>
      <c r="H27" s="6" t="n"/>
      <c r="I27" s="8">
        <f>IF($B27="","",COUNTIFS('سجل الاختبار'!$B$5:$B$204,$B27,'سجل الاختبار'!$C$5:$C$204,$D27))</f>
        <v/>
      </c>
      <c r="J27" s="8">
        <f>IF($B27="","",COUNTIFS('سجل الاختبار'!$B$5:$B$204,$B27,'سجل الاختبار'!$C$5:$C$204,$D27,'سجل الاختبار'!$G$5:$G$204,"نجح"))</f>
        <v/>
      </c>
      <c r="K27" s="8">
        <f>IF($B27="","",COUNTIFS('سجل الاختبار'!$B$5:$B$204,$B27,'سجل الاختبار'!$C$5:$C$204,$D27,'سجل الاختبار'!$G$5:$G$204,"فشل"))</f>
        <v/>
      </c>
      <c r="L27" s="9">
        <f>IF($B27="","",IF($I27=0,"",_xlfn.MAXIFS('سجل الاختبار'!$A$5:$A$204,'سجل الاختبار'!$B$5:$B$204,$B27,'سجل الاختبار'!$C$5:$C$204,$D27)))</f>
        <v/>
      </c>
      <c r="M27" s="9">
        <f>IF(OR($B27="",$L27=""),"",$L27+'الإعدادات'!$B$6)</f>
        <v/>
      </c>
      <c r="N27" s="10">
        <f>IF($B27="","",IF($I27=0,"لم يُختبر بعد",IF($K27&gt;0,"أصلح وأعد الاختبار",IF($J27&lt;'الإعدادات'!$B$5,"واصل الاختبار","جاهز"))))</f>
        <v/>
      </c>
    </row>
    <row r="28">
      <c r="A28" s="4" t="n"/>
      <c r="B28" s="5" t="n"/>
      <c r="C28" s="6" t="n"/>
      <c r="D28" s="7" t="n"/>
      <c r="E28" s="6" t="n"/>
      <c r="F28" s="6" t="n"/>
      <c r="G28" s="6" t="n"/>
      <c r="H28" s="6" t="n"/>
      <c r="I28" s="8">
        <f>IF($B28="","",COUNTIFS('سجل الاختبار'!$B$5:$B$204,$B28,'سجل الاختبار'!$C$5:$C$204,$D28))</f>
        <v/>
      </c>
      <c r="J28" s="8">
        <f>IF($B28="","",COUNTIFS('سجل الاختبار'!$B$5:$B$204,$B28,'سجل الاختبار'!$C$5:$C$204,$D28,'سجل الاختبار'!$G$5:$G$204,"نجح"))</f>
        <v/>
      </c>
      <c r="K28" s="8">
        <f>IF($B28="","",COUNTIFS('سجل الاختبار'!$B$5:$B$204,$B28,'سجل الاختبار'!$C$5:$C$204,$D28,'سجل الاختبار'!$G$5:$G$204,"فشل"))</f>
        <v/>
      </c>
      <c r="L28" s="9">
        <f>IF($B28="","",IF($I28=0,"",_xlfn.MAXIFS('سجل الاختبار'!$A$5:$A$204,'سجل الاختبار'!$B$5:$B$204,$B28,'سجل الاختبار'!$C$5:$C$204,$D28)))</f>
        <v/>
      </c>
      <c r="M28" s="9">
        <f>IF(OR($B28="",$L28=""),"",$L28+'الإعدادات'!$B$6)</f>
        <v/>
      </c>
      <c r="N28" s="10">
        <f>IF($B28="","",IF($I28=0,"لم يُختبر بعد",IF($K28&gt;0,"أصلح وأعد الاختبار",IF($J28&lt;'الإعدادات'!$B$5,"واصل الاختبار","جاهز"))))</f>
        <v/>
      </c>
    </row>
    <row r="29">
      <c r="A29" s="4" t="n"/>
      <c r="B29" s="5" t="n"/>
      <c r="C29" s="6" t="n"/>
      <c r="D29" s="7" t="n"/>
      <c r="E29" s="6" t="n"/>
      <c r="F29" s="6" t="n"/>
      <c r="G29" s="6" t="n"/>
      <c r="H29" s="6" t="n"/>
      <c r="I29" s="8">
        <f>IF($B29="","",COUNTIFS('سجل الاختبار'!$B$5:$B$204,$B29,'سجل الاختبار'!$C$5:$C$204,$D29))</f>
        <v/>
      </c>
      <c r="J29" s="8">
        <f>IF($B29="","",COUNTIFS('سجل الاختبار'!$B$5:$B$204,$B29,'سجل الاختبار'!$C$5:$C$204,$D29,'سجل الاختبار'!$G$5:$G$204,"نجح"))</f>
        <v/>
      </c>
      <c r="K29" s="8">
        <f>IF($B29="","",COUNTIFS('سجل الاختبار'!$B$5:$B$204,$B29,'سجل الاختبار'!$C$5:$C$204,$D29,'سجل الاختبار'!$G$5:$G$204,"فشل"))</f>
        <v/>
      </c>
      <c r="L29" s="9">
        <f>IF($B29="","",IF($I29=0,"",_xlfn.MAXIFS('سجل الاختبار'!$A$5:$A$204,'سجل الاختبار'!$B$5:$B$204,$B29,'سجل الاختبار'!$C$5:$C$204,$D29)))</f>
        <v/>
      </c>
      <c r="M29" s="9">
        <f>IF(OR($B29="",$L29=""),"",$L29+'الإعدادات'!$B$6)</f>
        <v/>
      </c>
      <c r="N29" s="10">
        <f>IF($B29="","",IF($I29=0,"لم يُختبر بعد",IF($K29&gt;0,"أصلح وأعد الاختبار",IF($J29&lt;'الإعدادات'!$B$5,"واصل الاختبار","جاهز"))))</f>
        <v/>
      </c>
    </row>
    <row r="30">
      <c r="A30" s="4" t="n"/>
      <c r="B30" s="5" t="n"/>
      <c r="C30" s="6" t="n"/>
      <c r="D30" s="7" t="n"/>
      <c r="E30" s="6" t="n"/>
      <c r="F30" s="6" t="n"/>
      <c r="G30" s="6" t="n"/>
      <c r="H30" s="6" t="n"/>
      <c r="I30" s="8">
        <f>IF($B30="","",COUNTIFS('سجل الاختبار'!$B$5:$B$204,$B30,'سجل الاختبار'!$C$5:$C$204,$D30))</f>
        <v/>
      </c>
      <c r="J30" s="8">
        <f>IF($B30="","",COUNTIFS('سجل الاختبار'!$B$5:$B$204,$B30,'سجل الاختبار'!$C$5:$C$204,$D30,'سجل الاختبار'!$G$5:$G$204,"نجح"))</f>
        <v/>
      </c>
      <c r="K30" s="8">
        <f>IF($B30="","",COUNTIFS('سجل الاختبار'!$B$5:$B$204,$B30,'سجل الاختبار'!$C$5:$C$204,$D30,'سجل الاختبار'!$G$5:$G$204,"فشل"))</f>
        <v/>
      </c>
      <c r="L30" s="9">
        <f>IF($B30="","",IF($I30=0,"",_xlfn.MAXIFS('سجل الاختبار'!$A$5:$A$204,'سجل الاختبار'!$B$5:$B$204,$B30,'سجل الاختبار'!$C$5:$C$204,$D30)))</f>
        <v/>
      </c>
      <c r="M30" s="9">
        <f>IF(OR($B30="",$L30=""),"",$L30+'الإعدادات'!$B$6)</f>
        <v/>
      </c>
      <c r="N30" s="10">
        <f>IF($B30="","",IF($I30=0,"لم يُختبر بعد",IF($K30&gt;0,"أصلح وأعد الاختبار",IF($J30&lt;'الإعدادات'!$B$5,"واصل الاختبار","جاهز"))))</f>
        <v/>
      </c>
    </row>
    <row r="31">
      <c r="A31" s="4" t="n"/>
      <c r="B31" s="5" t="n"/>
      <c r="C31" s="6" t="n"/>
      <c r="D31" s="7" t="n"/>
      <c r="E31" s="6" t="n"/>
      <c r="F31" s="6" t="n"/>
      <c r="G31" s="6" t="n"/>
      <c r="H31" s="6" t="n"/>
      <c r="I31" s="8">
        <f>IF($B31="","",COUNTIFS('سجل الاختبار'!$B$5:$B$204,$B31,'سجل الاختبار'!$C$5:$C$204,$D31))</f>
        <v/>
      </c>
      <c r="J31" s="8">
        <f>IF($B31="","",COUNTIFS('سجل الاختبار'!$B$5:$B$204,$B31,'سجل الاختبار'!$C$5:$C$204,$D31,'سجل الاختبار'!$G$5:$G$204,"نجح"))</f>
        <v/>
      </c>
      <c r="K31" s="8">
        <f>IF($B31="","",COUNTIFS('سجل الاختبار'!$B$5:$B$204,$B31,'سجل الاختبار'!$C$5:$C$204,$D31,'سجل الاختبار'!$G$5:$G$204,"فشل"))</f>
        <v/>
      </c>
      <c r="L31" s="9">
        <f>IF($B31="","",IF($I31=0,"",_xlfn.MAXIFS('سجل الاختبار'!$A$5:$A$204,'سجل الاختبار'!$B$5:$B$204,$B31,'سجل الاختبار'!$C$5:$C$204,$D31)))</f>
        <v/>
      </c>
      <c r="M31" s="9">
        <f>IF(OR($B31="",$L31=""),"",$L31+'الإعدادات'!$B$6)</f>
        <v/>
      </c>
      <c r="N31" s="10">
        <f>IF($B31="","",IF($I31=0,"لم يُختبر بعد",IF($K31&gt;0,"أصلح وأعد الاختبار",IF($J31&lt;'الإعدادات'!$B$5,"واصل الاختبار","جاهز"))))</f>
        <v/>
      </c>
    </row>
    <row r="32">
      <c r="A32" s="4" t="n"/>
      <c r="B32" s="5" t="n"/>
      <c r="C32" s="6" t="n"/>
      <c r="D32" s="7" t="n"/>
      <c r="E32" s="6" t="n"/>
      <c r="F32" s="6" t="n"/>
      <c r="G32" s="6" t="n"/>
      <c r="H32" s="6" t="n"/>
      <c r="I32" s="8">
        <f>IF($B32="","",COUNTIFS('سجل الاختبار'!$B$5:$B$204,$B32,'سجل الاختبار'!$C$5:$C$204,$D32))</f>
        <v/>
      </c>
      <c r="J32" s="8">
        <f>IF($B32="","",COUNTIFS('سجل الاختبار'!$B$5:$B$204,$B32,'سجل الاختبار'!$C$5:$C$204,$D32,'سجل الاختبار'!$G$5:$G$204,"نجح"))</f>
        <v/>
      </c>
      <c r="K32" s="8">
        <f>IF($B32="","",COUNTIFS('سجل الاختبار'!$B$5:$B$204,$B32,'سجل الاختبار'!$C$5:$C$204,$D32,'سجل الاختبار'!$G$5:$G$204,"فشل"))</f>
        <v/>
      </c>
      <c r="L32" s="9">
        <f>IF($B32="","",IF($I32=0,"",_xlfn.MAXIFS('سجل الاختبار'!$A$5:$A$204,'سجل الاختبار'!$B$5:$B$204,$B32,'سجل الاختبار'!$C$5:$C$204,$D32)))</f>
        <v/>
      </c>
      <c r="M32" s="9">
        <f>IF(OR($B32="",$L32=""),"",$L32+'الإعدادات'!$B$6)</f>
        <v/>
      </c>
      <c r="N32" s="10">
        <f>IF($B32="","",IF($I32=0,"لم يُختبر بعد",IF($K32&gt;0,"أصلح وأعد الاختبار",IF($J32&lt;'الإعدادات'!$B$5,"واصل الاختبار","جاهز"))))</f>
        <v/>
      </c>
    </row>
    <row r="33">
      <c r="A33" s="4" t="n"/>
      <c r="B33" s="5" t="n"/>
      <c r="C33" s="6" t="n"/>
      <c r="D33" s="7" t="n"/>
      <c r="E33" s="6" t="n"/>
      <c r="F33" s="6" t="n"/>
      <c r="G33" s="6" t="n"/>
      <c r="H33" s="6" t="n"/>
      <c r="I33" s="8">
        <f>IF($B33="","",COUNTIFS('سجل الاختبار'!$B$5:$B$204,$B33,'سجل الاختبار'!$C$5:$C$204,$D33))</f>
        <v/>
      </c>
      <c r="J33" s="8">
        <f>IF($B33="","",COUNTIFS('سجل الاختبار'!$B$5:$B$204,$B33,'سجل الاختبار'!$C$5:$C$204,$D33,'سجل الاختبار'!$G$5:$G$204,"نجح"))</f>
        <v/>
      </c>
      <c r="K33" s="8">
        <f>IF($B33="","",COUNTIFS('سجل الاختبار'!$B$5:$B$204,$B33,'سجل الاختبار'!$C$5:$C$204,$D33,'سجل الاختبار'!$G$5:$G$204,"فشل"))</f>
        <v/>
      </c>
      <c r="L33" s="9">
        <f>IF($B33="","",IF($I33=0,"",_xlfn.MAXIFS('سجل الاختبار'!$A$5:$A$204,'سجل الاختبار'!$B$5:$B$204,$B33,'سجل الاختبار'!$C$5:$C$204,$D33)))</f>
        <v/>
      </c>
      <c r="M33" s="9">
        <f>IF(OR($B33="",$L33=""),"",$L33+'الإعدادات'!$B$6)</f>
        <v/>
      </c>
      <c r="N33" s="10">
        <f>IF($B33="","",IF($I33=0,"لم يُختبر بعد",IF($K33&gt;0,"أصلح وأعد الاختبار",IF($J33&lt;'الإعدادات'!$B$5,"واصل الاختبار","جاهز"))))</f>
        <v/>
      </c>
    </row>
    <row r="34">
      <c r="A34" s="4" t="n"/>
      <c r="B34" s="5" t="n"/>
      <c r="C34" s="6" t="n"/>
      <c r="D34" s="7" t="n"/>
      <c r="E34" s="6" t="n"/>
      <c r="F34" s="6" t="n"/>
      <c r="G34" s="6" t="n"/>
      <c r="H34" s="6" t="n"/>
      <c r="I34" s="8">
        <f>IF($B34="","",COUNTIFS('سجل الاختبار'!$B$5:$B$204,$B34,'سجل الاختبار'!$C$5:$C$204,$D34))</f>
        <v/>
      </c>
      <c r="J34" s="8">
        <f>IF($B34="","",COUNTIFS('سجل الاختبار'!$B$5:$B$204,$B34,'سجل الاختبار'!$C$5:$C$204,$D34,'سجل الاختبار'!$G$5:$G$204,"نجح"))</f>
        <v/>
      </c>
      <c r="K34" s="8">
        <f>IF($B34="","",COUNTIFS('سجل الاختبار'!$B$5:$B$204,$B34,'سجل الاختبار'!$C$5:$C$204,$D34,'سجل الاختبار'!$G$5:$G$204,"فشل"))</f>
        <v/>
      </c>
      <c r="L34" s="9">
        <f>IF($B34="","",IF($I34=0,"",_xlfn.MAXIFS('سجل الاختبار'!$A$5:$A$204,'سجل الاختبار'!$B$5:$B$204,$B34,'سجل الاختبار'!$C$5:$C$204,$D34)))</f>
        <v/>
      </c>
      <c r="M34" s="9">
        <f>IF(OR($B34="",$L34=""),"",$L34+'الإعدادات'!$B$6)</f>
        <v/>
      </c>
      <c r="N34" s="10">
        <f>IF($B34="","",IF($I34=0,"لم يُختبر بعد",IF($K34&gt;0,"أصلح وأعد الاختبار",IF($J34&lt;'الإعدادات'!$B$5,"واصل الاختبار","جاهز"))))</f>
        <v/>
      </c>
    </row>
    <row r="35">
      <c r="A35" s="4" t="n"/>
      <c r="B35" s="5" t="n"/>
      <c r="C35" s="6" t="n"/>
      <c r="D35" s="7" t="n"/>
      <c r="E35" s="6" t="n"/>
      <c r="F35" s="6" t="n"/>
      <c r="G35" s="6" t="n"/>
      <c r="H35" s="6" t="n"/>
      <c r="I35" s="8">
        <f>IF($B35="","",COUNTIFS('سجل الاختبار'!$B$5:$B$204,$B35,'سجل الاختبار'!$C$5:$C$204,$D35))</f>
        <v/>
      </c>
      <c r="J35" s="8">
        <f>IF($B35="","",COUNTIFS('سجل الاختبار'!$B$5:$B$204,$B35,'سجل الاختبار'!$C$5:$C$204,$D35,'سجل الاختبار'!$G$5:$G$204,"نجح"))</f>
        <v/>
      </c>
      <c r="K35" s="8">
        <f>IF($B35="","",COUNTIFS('سجل الاختبار'!$B$5:$B$204,$B35,'سجل الاختبار'!$C$5:$C$204,$D35,'سجل الاختبار'!$G$5:$G$204,"فشل"))</f>
        <v/>
      </c>
      <c r="L35" s="9">
        <f>IF($B35="","",IF($I35=0,"",_xlfn.MAXIFS('سجل الاختبار'!$A$5:$A$204,'سجل الاختبار'!$B$5:$B$204,$B35,'سجل الاختبار'!$C$5:$C$204,$D35)))</f>
        <v/>
      </c>
      <c r="M35" s="9">
        <f>IF(OR($B35="",$L35=""),"",$L35+'الإعدادات'!$B$6)</f>
        <v/>
      </c>
      <c r="N35" s="10">
        <f>IF($B35="","",IF($I35=0,"لم يُختبر بعد",IF($K35&gt;0,"أصلح وأعد الاختبار",IF($J35&lt;'الإعدادات'!$B$5,"واصل الاختبار","جاهز"))))</f>
        <v/>
      </c>
    </row>
    <row r="36">
      <c r="A36" s="4" t="n"/>
      <c r="B36" s="5" t="n"/>
      <c r="C36" s="6" t="n"/>
      <c r="D36" s="7" t="n"/>
      <c r="E36" s="6" t="n"/>
      <c r="F36" s="6" t="n"/>
      <c r="G36" s="6" t="n"/>
      <c r="H36" s="6" t="n"/>
      <c r="I36" s="8">
        <f>IF($B36="","",COUNTIFS('سجل الاختبار'!$B$5:$B$204,$B36,'سجل الاختبار'!$C$5:$C$204,$D36))</f>
        <v/>
      </c>
      <c r="J36" s="8">
        <f>IF($B36="","",COUNTIFS('سجل الاختبار'!$B$5:$B$204,$B36,'سجل الاختبار'!$C$5:$C$204,$D36,'سجل الاختبار'!$G$5:$G$204,"نجح"))</f>
        <v/>
      </c>
      <c r="K36" s="8">
        <f>IF($B36="","",COUNTIFS('سجل الاختبار'!$B$5:$B$204,$B36,'سجل الاختبار'!$C$5:$C$204,$D36,'سجل الاختبار'!$G$5:$G$204,"فشل"))</f>
        <v/>
      </c>
      <c r="L36" s="9">
        <f>IF($B36="","",IF($I36=0,"",_xlfn.MAXIFS('سجل الاختبار'!$A$5:$A$204,'سجل الاختبار'!$B$5:$B$204,$B36,'سجل الاختبار'!$C$5:$C$204,$D36)))</f>
        <v/>
      </c>
      <c r="M36" s="9">
        <f>IF(OR($B36="",$L36=""),"",$L36+'الإعدادات'!$B$6)</f>
        <v/>
      </c>
      <c r="N36" s="10">
        <f>IF($B36="","",IF($I36=0,"لم يُختبر بعد",IF($K36&gt;0,"أصلح وأعد الاختبار",IF($J36&lt;'الإعدادات'!$B$5,"واصل الاختبار","جاهز"))))</f>
        <v/>
      </c>
    </row>
    <row r="37">
      <c r="A37" s="4" t="n"/>
      <c r="B37" s="5" t="n"/>
      <c r="C37" s="6" t="n"/>
      <c r="D37" s="7" t="n"/>
      <c r="E37" s="6" t="n"/>
      <c r="F37" s="6" t="n"/>
      <c r="G37" s="6" t="n"/>
      <c r="H37" s="6" t="n"/>
      <c r="I37" s="8">
        <f>IF($B37="","",COUNTIFS('سجل الاختبار'!$B$5:$B$204,$B37,'سجل الاختبار'!$C$5:$C$204,$D37))</f>
        <v/>
      </c>
      <c r="J37" s="8">
        <f>IF($B37="","",COUNTIFS('سجل الاختبار'!$B$5:$B$204,$B37,'سجل الاختبار'!$C$5:$C$204,$D37,'سجل الاختبار'!$G$5:$G$204,"نجح"))</f>
        <v/>
      </c>
      <c r="K37" s="8">
        <f>IF($B37="","",COUNTIFS('سجل الاختبار'!$B$5:$B$204,$B37,'سجل الاختبار'!$C$5:$C$204,$D37,'سجل الاختبار'!$G$5:$G$204,"فشل"))</f>
        <v/>
      </c>
      <c r="L37" s="9">
        <f>IF($B37="","",IF($I37=0,"",_xlfn.MAXIFS('سجل الاختبار'!$A$5:$A$204,'سجل الاختبار'!$B$5:$B$204,$B37,'سجل الاختبار'!$C$5:$C$204,$D37)))</f>
        <v/>
      </c>
      <c r="M37" s="9">
        <f>IF(OR($B37="",$L37=""),"",$L37+'الإعدادات'!$B$6)</f>
        <v/>
      </c>
      <c r="N37" s="10">
        <f>IF($B37="","",IF($I37=0,"لم يُختبر بعد",IF($K37&gt;0,"أصلح وأعد الاختبار",IF($J37&lt;'الإعدادات'!$B$5,"واصل الاختبار","جاهز"))))</f>
        <v/>
      </c>
    </row>
    <row r="38">
      <c r="A38" s="4" t="n"/>
      <c r="B38" s="5" t="n"/>
      <c r="C38" s="6" t="n"/>
      <c r="D38" s="7" t="n"/>
      <c r="E38" s="6" t="n"/>
      <c r="F38" s="6" t="n"/>
      <c r="G38" s="6" t="n"/>
      <c r="H38" s="6" t="n"/>
      <c r="I38" s="8">
        <f>IF($B38="","",COUNTIFS('سجل الاختبار'!$B$5:$B$204,$B38,'سجل الاختبار'!$C$5:$C$204,$D38))</f>
        <v/>
      </c>
      <c r="J38" s="8">
        <f>IF($B38="","",COUNTIFS('سجل الاختبار'!$B$5:$B$204,$B38,'سجل الاختبار'!$C$5:$C$204,$D38,'سجل الاختبار'!$G$5:$G$204,"نجح"))</f>
        <v/>
      </c>
      <c r="K38" s="8">
        <f>IF($B38="","",COUNTIFS('سجل الاختبار'!$B$5:$B$204,$B38,'سجل الاختبار'!$C$5:$C$204,$D38,'سجل الاختبار'!$G$5:$G$204,"فشل"))</f>
        <v/>
      </c>
      <c r="L38" s="9">
        <f>IF($B38="","",IF($I38=0,"",_xlfn.MAXIFS('سجل الاختبار'!$A$5:$A$204,'سجل الاختبار'!$B$5:$B$204,$B38,'سجل الاختبار'!$C$5:$C$204,$D38)))</f>
        <v/>
      </c>
      <c r="M38" s="9">
        <f>IF(OR($B38="",$L38=""),"",$L38+'الإعدادات'!$B$6)</f>
        <v/>
      </c>
      <c r="N38" s="10">
        <f>IF($B38="","",IF($I38=0,"لم يُختبر بعد",IF($K38&gt;0,"أصلح وأعد الاختبار",IF($J38&lt;'الإعدادات'!$B$5,"واصل الاختبار","جاهز"))))</f>
        <v/>
      </c>
    </row>
    <row r="39">
      <c r="A39" s="4" t="n"/>
      <c r="B39" s="5" t="n"/>
      <c r="C39" s="6" t="n"/>
      <c r="D39" s="7" t="n"/>
      <c r="E39" s="6" t="n"/>
      <c r="F39" s="6" t="n"/>
      <c r="G39" s="6" t="n"/>
      <c r="H39" s="6" t="n"/>
      <c r="I39" s="8">
        <f>IF($B39="","",COUNTIFS('سجل الاختبار'!$B$5:$B$204,$B39,'سجل الاختبار'!$C$5:$C$204,$D39))</f>
        <v/>
      </c>
      <c r="J39" s="8">
        <f>IF($B39="","",COUNTIFS('سجل الاختبار'!$B$5:$B$204,$B39,'سجل الاختبار'!$C$5:$C$204,$D39,'سجل الاختبار'!$G$5:$G$204,"نجح"))</f>
        <v/>
      </c>
      <c r="K39" s="8">
        <f>IF($B39="","",COUNTIFS('سجل الاختبار'!$B$5:$B$204,$B39,'سجل الاختبار'!$C$5:$C$204,$D39,'سجل الاختبار'!$G$5:$G$204,"فشل"))</f>
        <v/>
      </c>
      <c r="L39" s="9">
        <f>IF($B39="","",IF($I39=0,"",_xlfn.MAXIFS('سجل الاختبار'!$A$5:$A$204,'سجل الاختبار'!$B$5:$B$204,$B39,'سجل الاختبار'!$C$5:$C$204,$D39)))</f>
        <v/>
      </c>
      <c r="M39" s="9">
        <f>IF(OR($B39="",$L39=""),"",$L39+'الإعدادات'!$B$6)</f>
        <v/>
      </c>
      <c r="N39" s="10">
        <f>IF($B39="","",IF($I39=0,"لم يُختبر بعد",IF($K39&gt;0,"أصلح وأعد الاختبار",IF($J39&lt;'الإعدادات'!$B$5,"واصل الاختبار","جاهز"))))</f>
        <v/>
      </c>
    </row>
    <row r="40">
      <c r="A40" s="4" t="n"/>
      <c r="B40" s="5" t="n"/>
      <c r="C40" s="6" t="n"/>
      <c r="D40" s="7" t="n"/>
      <c r="E40" s="6" t="n"/>
      <c r="F40" s="6" t="n"/>
      <c r="G40" s="6" t="n"/>
      <c r="H40" s="6" t="n"/>
      <c r="I40" s="8">
        <f>IF($B40="","",COUNTIFS('سجل الاختبار'!$B$5:$B$204,$B40,'سجل الاختبار'!$C$5:$C$204,$D40))</f>
        <v/>
      </c>
      <c r="J40" s="8">
        <f>IF($B40="","",COUNTIFS('سجل الاختبار'!$B$5:$B$204,$B40,'سجل الاختبار'!$C$5:$C$204,$D40,'سجل الاختبار'!$G$5:$G$204,"نجح"))</f>
        <v/>
      </c>
      <c r="K40" s="8">
        <f>IF($B40="","",COUNTIFS('سجل الاختبار'!$B$5:$B$204,$B40,'سجل الاختبار'!$C$5:$C$204,$D40,'سجل الاختبار'!$G$5:$G$204,"فشل"))</f>
        <v/>
      </c>
      <c r="L40" s="9">
        <f>IF($B40="","",IF($I40=0,"",_xlfn.MAXIFS('سجل الاختبار'!$A$5:$A$204,'سجل الاختبار'!$B$5:$B$204,$B40,'سجل الاختبار'!$C$5:$C$204,$D40)))</f>
        <v/>
      </c>
      <c r="M40" s="9">
        <f>IF(OR($B40="",$L40=""),"",$L40+'الإعدادات'!$B$6)</f>
        <v/>
      </c>
      <c r="N40" s="10">
        <f>IF($B40="","",IF($I40=0,"لم يُختبر بعد",IF($K40&gt;0,"أصلح وأعد الاختبار",IF($J40&lt;'الإعدادات'!$B$5,"واصل الاختبار","جاهز"))))</f>
        <v/>
      </c>
    </row>
    <row r="41">
      <c r="A41" s="4" t="n"/>
      <c r="B41" s="5" t="n"/>
      <c r="C41" s="6" t="n"/>
      <c r="D41" s="7" t="n"/>
      <c r="E41" s="6" t="n"/>
      <c r="F41" s="6" t="n"/>
      <c r="G41" s="6" t="n"/>
      <c r="H41" s="6" t="n"/>
      <c r="I41" s="8">
        <f>IF($B41="","",COUNTIFS('سجل الاختبار'!$B$5:$B$204,$B41,'سجل الاختبار'!$C$5:$C$204,$D41))</f>
        <v/>
      </c>
      <c r="J41" s="8">
        <f>IF($B41="","",COUNTIFS('سجل الاختبار'!$B$5:$B$204,$B41,'سجل الاختبار'!$C$5:$C$204,$D41,'سجل الاختبار'!$G$5:$G$204,"نجح"))</f>
        <v/>
      </c>
      <c r="K41" s="8">
        <f>IF($B41="","",COUNTIFS('سجل الاختبار'!$B$5:$B$204,$B41,'سجل الاختبار'!$C$5:$C$204,$D41,'سجل الاختبار'!$G$5:$G$204,"فشل"))</f>
        <v/>
      </c>
      <c r="L41" s="9">
        <f>IF($B41="","",IF($I41=0,"",_xlfn.MAXIFS('سجل الاختبار'!$A$5:$A$204,'سجل الاختبار'!$B$5:$B$204,$B41,'سجل الاختبار'!$C$5:$C$204,$D41)))</f>
        <v/>
      </c>
      <c r="M41" s="9">
        <f>IF(OR($B41="",$L41=""),"",$L41+'الإعدادات'!$B$6)</f>
        <v/>
      </c>
      <c r="N41" s="10">
        <f>IF($B41="","",IF($I41=0,"لم يُختبر بعد",IF($K41&gt;0,"أصلح وأعد الاختبار",IF($J41&lt;'الإعدادات'!$B$5,"واصل الاختبار","جاهز"))))</f>
        <v/>
      </c>
    </row>
    <row r="42">
      <c r="A42" s="4" t="n"/>
      <c r="B42" s="5" t="n"/>
      <c r="C42" s="6" t="n"/>
      <c r="D42" s="7" t="n"/>
      <c r="E42" s="6" t="n"/>
      <c r="F42" s="6" t="n"/>
      <c r="G42" s="6" t="n"/>
      <c r="H42" s="6" t="n"/>
      <c r="I42" s="8">
        <f>IF($B42="","",COUNTIFS('سجل الاختبار'!$B$5:$B$204,$B42,'سجل الاختبار'!$C$5:$C$204,$D42))</f>
        <v/>
      </c>
      <c r="J42" s="8">
        <f>IF($B42="","",COUNTIFS('سجل الاختبار'!$B$5:$B$204,$B42,'سجل الاختبار'!$C$5:$C$204,$D42,'سجل الاختبار'!$G$5:$G$204,"نجح"))</f>
        <v/>
      </c>
      <c r="K42" s="8">
        <f>IF($B42="","",COUNTIFS('سجل الاختبار'!$B$5:$B$204,$B42,'سجل الاختبار'!$C$5:$C$204,$D42,'سجل الاختبار'!$G$5:$G$204,"فشل"))</f>
        <v/>
      </c>
      <c r="L42" s="9">
        <f>IF($B42="","",IF($I42=0,"",_xlfn.MAXIFS('سجل الاختبار'!$A$5:$A$204,'سجل الاختبار'!$B$5:$B$204,$B42,'سجل الاختبار'!$C$5:$C$204,$D42)))</f>
        <v/>
      </c>
      <c r="M42" s="9">
        <f>IF(OR($B42="",$L42=""),"",$L42+'الإعدادات'!$B$6)</f>
        <v/>
      </c>
      <c r="N42" s="10">
        <f>IF($B42="","",IF($I42=0,"لم يُختبر بعد",IF($K42&gt;0,"أصلح وأعد الاختبار",IF($J42&lt;'الإعدادات'!$B$5,"واصل الاختبار","جاهز"))))</f>
        <v/>
      </c>
    </row>
    <row r="43">
      <c r="A43" s="4" t="n"/>
      <c r="B43" s="5" t="n"/>
      <c r="C43" s="6" t="n"/>
      <c r="D43" s="7" t="n"/>
      <c r="E43" s="6" t="n"/>
      <c r="F43" s="6" t="n"/>
      <c r="G43" s="6" t="n"/>
      <c r="H43" s="6" t="n"/>
      <c r="I43" s="8">
        <f>IF($B43="","",COUNTIFS('سجل الاختبار'!$B$5:$B$204,$B43,'سجل الاختبار'!$C$5:$C$204,$D43))</f>
        <v/>
      </c>
      <c r="J43" s="8">
        <f>IF($B43="","",COUNTIFS('سجل الاختبار'!$B$5:$B$204,$B43,'سجل الاختبار'!$C$5:$C$204,$D43,'سجل الاختبار'!$G$5:$G$204,"نجح"))</f>
        <v/>
      </c>
      <c r="K43" s="8">
        <f>IF($B43="","",COUNTIFS('سجل الاختبار'!$B$5:$B$204,$B43,'سجل الاختبار'!$C$5:$C$204,$D43,'سجل الاختبار'!$G$5:$G$204,"فشل"))</f>
        <v/>
      </c>
      <c r="L43" s="9">
        <f>IF($B43="","",IF($I43=0,"",_xlfn.MAXIFS('سجل الاختبار'!$A$5:$A$204,'سجل الاختبار'!$B$5:$B$204,$B43,'سجل الاختبار'!$C$5:$C$204,$D43)))</f>
        <v/>
      </c>
      <c r="M43" s="9">
        <f>IF(OR($B43="",$L43=""),"",$L43+'الإعدادات'!$B$6)</f>
        <v/>
      </c>
      <c r="N43" s="10">
        <f>IF($B43="","",IF($I43=0,"لم يُختبر بعد",IF($K43&gt;0,"أصلح وأعد الاختبار",IF($J43&lt;'الإعدادات'!$B$5,"واصل الاختبار","جاهز"))))</f>
        <v/>
      </c>
    </row>
    <row r="44">
      <c r="A44" s="4" t="n"/>
      <c r="B44" s="5" t="n"/>
      <c r="C44" s="6" t="n"/>
      <c r="D44" s="7" t="n"/>
      <c r="E44" s="6" t="n"/>
      <c r="F44" s="6" t="n"/>
      <c r="G44" s="6" t="n"/>
      <c r="H44" s="6" t="n"/>
      <c r="I44" s="8">
        <f>IF($B44="","",COUNTIFS('سجل الاختبار'!$B$5:$B$204,$B44,'سجل الاختبار'!$C$5:$C$204,$D44))</f>
        <v/>
      </c>
      <c r="J44" s="8">
        <f>IF($B44="","",COUNTIFS('سجل الاختبار'!$B$5:$B$204,$B44,'سجل الاختبار'!$C$5:$C$204,$D44,'سجل الاختبار'!$G$5:$G$204,"نجح"))</f>
        <v/>
      </c>
      <c r="K44" s="8">
        <f>IF($B44="","",COUNTIFS('سجل الاختبار'!$B$5:$B$204,$B44,'سجل الاختبار'!$C$5:$C$204,$D44,'سجل الاختبار'!$G$5:$G$204,"فشل"))</f>
        <v/>
      </c>
      <c r="L44" s="9">
        <f>IF($B44="","",IF($I44=0,"",_xlfn.MAXIFS('سجل الاختبار'!$A$5:$A$204,'سجل الاختبار'!$B$5:$B$204,$B44,'سجل الاختبار'!$C$5:$C$204,$D44)))</f>
        <v/>
      </c>
      <c r="M44" s="9">
        <f>IF(OR($B44="",$L44=""),"",$L44+'الإعدادات'!$B$6)</f>
        <v/>
      </c>
      <c r="N44" s="10">
        <f>IF($B44="","",IF($I44=0,"لم يُختبر بعد",IF($K44&gt;0,"أصلح وأعد الاختبار",IF($J44&lt;'الإعدادات'!$B$5,"واصل الاختبار","جاهز"))))</f>
        <v/>
      </c>
    </row>
    <row r="45">
      <c r="A45" s="4" t="n"/>
      <c r="B45" s="5" t="n"/>
      <c r="C45" s="6" t="n"/>
      <c r="D45" s="7" t="n"/>
      <c r="E45" s="6" t="n"/>
      <c r="F45" s="6" t="n"/>
      <c r="G45" s="6" t="n"/>
      <c r="H45" s="6" t="n"/>
      <c r="I45" s="8">
        <f>IF($B45="","",COUNTIFS('سجل الاختبار'!$B$5:$B$204,$B45,'سجل الاختبار'!$C$5:$C$204,$D45))</f>
        <v/>
      </c>
      <c r="J45" s="8">
        <f>IF($B45="","",COUNTIFS('سجل الاختبار'!$B$5:$B$204,$B45,'سجل الاختبار'!$C$5:$C$204,$D45,'سجل الاختبار'!$G$5:$G$204,"نجح"))</f>
        <v/>
      </c>
      <c r="K45" s="8">
        <f>IF($B45="","",COUNTIFS('سجل الاختبار'!$B$5:$B$204,$B45,'سجل الاختبار'!$C$5:$C$204,$D45,'سجل الاختبار'!$G$5:$G$204,"فشل"))</f>
        <v/>
      </c>
      <c r="L45" s="9">
        <f>IF($B45="","",IF($I45=0,"",_xlfn.MAXIFS('سجل الاختبار'!$A$5:$A$204,'سجل الاختبار'!$B$5:$B$204,$B45,'سجل الاختبار'!$C$5:$C$204,$D45)))</f>
        <v/>
      </c>
      <c r="M45" s="9">
        <f>IF(OR($B45="",$L45=""),"",$L45+'الإعدادات'!$B$6)</f>
        <v/>
      </c>
      <c r="N45" s="10">
        <f>IF($B45="","",IF($I45=0,"لم يُختبر بعد",IF($K45&gt;0,"أصلح وأعد الاختبار",IF($J45&lt;'الإعدادات'!$B$5,"واصل الاختبار","جاهز"))))</f>
        <v/>
      </c>
    </row>
    <row r="46">
      <c r="A46" s="4" t="n"/>
      <c r="B46" s="5" t="n"/>
      <c r="C46" s="6" t="n"/>
      <c r="D46" s="7" t="n"/>
      <c r="E46" s="6" t="n"/>
      <c r="F46" s="6" t="n"/>
      <c r="G46" s="6" t="n"/>
      <c r="H46" s="6" t="n"/>
      <c r="I46" s="8">
        <f>IF($B46="","",COUNTIFS('سجل الاختبار'!$B$5:$B$204,$B46,'سجل الاختبار'!$C$5:$C$204,$D46))</f>
        <v/>
      </c>
      <c r="J46" s="8">
        <f>IF($B46="","",COUNTIFS('سجل الاختبار'!$B$5:$B$204,$B46,'سجل الاختبار'!$C$5:$C$204,$D46,'سجل الاختبار'!$G$5:$G$204,"نجح"))</f>
        <v/>
      </c>
      <c r="K46" s="8">
        <f>IF($B46="","",COUNTIFS('سجل الاختبار'!$B$5:$B$204,$B46,'سجل الاختبار'!$C$5:$C$204,$D46,'سجل الاختبار'!$G$5:$G$204,"فشل"))</f>
        <v/>
      </c>
      <c r="L46" s="9">
        <f>IF($B46="","",IF($I46=0,"",_xlfn.MAXIFS('سجل الاختبار'!$A$5:$A$204,'سجل الاختبار'!$B$5:$B$204,$B46,'سجل الاختبار'!$C$5:$C$204,$D46)))</f>
        <v/>
      </c>
      <c r="M46" s="9">
        <f>IF(OR($B46="",$L46=""),"",$L46+'الإعدادات'!$B$6)</f>
        <v/>
      </c>
      <c r="N46" s="10">
        <f>IF($B46="","",IF($I46=0,"لم يُختبر بعد",IF($K46&gt;0,"أصلح وأعد الاختبار",IF($J46&lt;'الإعدادات'!$B$5,"واصل الاختبار","جاهز"))))</f>
        <v/>
      </c>
    </row>
    <row r="47">
      <c r="A47" s="4" t="n"/>
      <c r="B47" s="5" t="n"/>
      <c r="C47" s="6" t="n"/>
      <c r="D47" s="7" t="n"/>
      <c r="E47" s="6" t="n"/>
      <c r="F47" s="6" t="n"/>
      <c r="G47" s="6" t="n"/>
      <c r="H47" s="6" t="n"/>
      <c r="I47" s="8">
        <f>IF($B47="","",COUNTIFS('سجل الاختبار'!$B$5:$B$204,$B47,'سجل الاختبار'!$C$5:$C$204,$D47))</f>
        <v/>
      </c>
      <c r="J47" s="8">
        <f>IF($B47="","",COUNTIFS('سجل الاختبار'!$B$5:$B$204,$B47,'سجل الاختبار'!$C$5:$C$204,$D47,'سجل الاختبار'!$G$5:$G$204,"نجح"))</f>
        <v/>
      </c>
      <c r="K47" s="8">
        <f>IF($B47="","",COUNTIFS('سجل الاختبار'!$B$5:$B$204,$B47,'سجل الاختبار'!$C$5:$C$204,$D47,'سجل الاختبار'!$G$5:$G$204,"فشل"))</f>
        <v/>
      </c>
      <c r="L47" s="9">
        <f>IF($B47="","",IF($I47=0,"",_xlfn.MAXIFS('سجل الاختبار'!$A$5:$A$204,'سجل الاختبار'!$B$5:$B$204,$B47,'سجل الاختبار'!$C$5:$C$204,$D47)))</f>
        <v/>
      </c>
      <c r="M47" s="9">
        <f>IF(OR($B47="",$L47=""),"",$L47+'الإعدادات'!$B$6)</f>
        <v/>
      </c>
      <c r="N47" s="10">
        <f>IF($B47="","",IF($I47=0,"لم يُختبر بعد",IF($K47&gt;0,"أصلح وأعد الاختبار",IF($J47&lt;'الإعدادات'!$B$5,"واصل الاختبار","جاهز"))))</f>
        <v/>
      </c>
    </row>
    <row r="48">
      <c r="A48" s="4" t="n"/>
      <c r="B48" s="5" t="n"/>
      <c r="C48" s="6" t="n"/>
      <c r="D48" s="7" t="n"/>
      <c r="E48" s="6" t="n"/>
      <c r="F48" s="6" t="n"/>
      <c r="G48" s="6" t="n"/>
      <c r="H48" s="6" t="n"/>
      <c r="I48" s="8">
        <f>IF($B48="","",COUNTIFS('سجل الاختبار'!$B$5:$B$204,$B48,'سجل الاختبار'!$C$5:$C$204,$D48))</f>
        <v/>
      </c>
      <c r="J48" s="8">
        <f>IF($B48="","",COUNTIFS('سجل الاختبار'!$B$5:$B$204,$B48,'سجل الاختبار'!$C$5:$C$204,$D48,'سجل الاختبار'!$G$5:$G$204,"نجح"))</f>
        <v/>
      </c>
      <c r="K48" s="8">
        <f>IF($B48="","",COUNTIFS('سجل الاختبار'!$B$5:$B$204,$B48,'سجل الاختبار'!$C$5:$C$204,$D48,'سجل الاختبار'!$G$5:$G$204,"فشل"))</f>
        <v/>
      </c>
      <c r="L48" s="9">
        <f>IF($B48="","",IF($I48=0,"",_xlfn.MAXIFS('سجل الاختبار'!$A$5:$A$204,'سجل الاختبار'!$B$5:$B$204,$B48,'سجل الاختبار'!$C$5:$C$204,$D48)))</f>
        <v/>
      </c>
      <c r="M48" s="9">
        <f>IF(OR($B48="",$L48=""),"",$L48+'الإعدادات'!$B$6)</f>
        <v/>
      </c>
      <c r="N48" s="10">
        <f>IF($B48="","",IF($I48=0,"لم يُختبر بعد",IF($K48&gt;0,"أصلح وأعد الاختبار",IF($J48&lt;'الإعدادات'!$B$5,"واصل الاختبار","جاهز"))))</f>
        <v/>
      </c>
    </row>
    <row r="49">
      <c r="A49" s="4" t="n"/>
      <c r="B49" s="5" t="n"/>
      <c r="C49" s="6" t="n"/>
      <c r="D49" s="7" t="n"/>
      <c r="E49" s="6" t="n"/>
      <c r="F49" s="6" t="n"/>
      <c r="G49" s="6" t="n"/>
      <c r="H49" s="6" t="n"/>
      <c r="I49" s="8">
        <f>IF($B49="","",COUNTIFS('سجل الاختبار'!$B$5:$B$204,$B49,'سجل الاختبار'!$C$5:$C$204,$D49))</f>
        <v/>
      </c>
      <c r="J49" s="8">
        <f>IF($B49="","",COUNTIFS('سجل الاختبار'!$B$5:$B$204,$B49,'سجل الاختبار'!$C$5:$C$204,$D49,'سجل الاختبار'!$G$5:$G$204,"نجح"))</f>
        <v/>
      </c>
      <c r="K49" s="8">
        <f>IF($B49="","",COUNTIFS('سجل الاختبار'!$B$5:$B$204,$B49,'سجل الاختبار'!$C$5:$C$204,$D49,'سجل الاختبار'!$G$5:$G$204,"فشل"))</f>
        <v/>
      </c>
      <c r="L49" s="9">
        <f>IF($B49="","",IF($I49=0,"",_xlfn.MAXIFS('سجل الاختبار'!$A$5:$A$204,'سجل الاختبار'!$B$5:$B$204,$B49,'سجل الاختبار'!$C$5:$C$204,$D49)))</f>
        <v/>
      </c>
      <c r="M49" s="9">
        <f>IF(OR($B49="",$L49=""),"",$L49+'الإعدادات'!$B$6)</f>
        <v/>
      </c>
      <c r="N49" s="10">
        <f>IF($B49="","",IF($I49=0,"لم يُختبر بعد",IF($K49&gt;0,"أصلح وأعد الاختبار",IF($J49&lt;'الإعدادات'!$B$5,"واصل الاختبار","جاهز"))))</f>
        <v/>
      </c>
    </row>
    <row r="50">
      <c r="A50" s="4" t="n"/>
      <c r="B50" s="5" t="n"/>
      <c r="C50" s="6" t="n"/>
      <c r="D50" s="7" t="n"/>
      <c r="E50" s="6" t="n"/>
      <c r="F50" s="6" t="n"/>
      <c r="G50" s="6" t="n"/>
      <c r="H50" s="6" t="n"/>
      <c r="I50" s="8">
        <f>IF($B50="","",COUNTIFS('سجل الاختبار'!$B$5:$B$204,$B50,'سجل الاختبار'!$C$5:$C$204,$D50))</f>
        <v/>
      </c>
      <c r="J50" s="8">
        <f>IF($B50="","",COUNTIFS('سجل الاختبار'!$B$5:$B$204,$B50,'سجل الاختبار'!$C$5:$C$204,$D50,'سجل الاختبار'!$G$5:$G$204,"نجح"))</f>
        <v/>
      </c>
      <c r="K50" s="8">
        <f>IF($B50="","",COUNTIFS('سجل الاختبار'!$B$5:$B$204,$B50,'سجل الاختبار'!$C$5:$C$204,$D50,'سجل الاختبار'!$G$5:$G$204,"فشل"))</f>
        <v/>
      </c>
      <c r="L50" s="9">
        <f>IF($B50="","",IF($I50=0,"",_xlfn.MAXIFS('سجل الاختبار'!$A$5:$A$204,'سجل الاختبار'!$B$5:$B$204,$B50,'سجل الاختبار'!$C$5:$C$204,$D50)))</f>
        <v/>
      </c>
      <c r="M50" s="9">
        <f>IF(OR($B50="",$L50=""),"",$L50+'الإعدادات'!$B$6)</f>
        <v/>
      </c>
      <c r="N50" s="10">
        <f>IF($B50="","",IF($I50=0,"لم يُختبر بعد",IF($K50&gt;0,"أصلح وأعد الاختبار",IF($J50&lt;'الإعدادات'!$B$5,"واصل الاختبار","جاهز"))))</f>
        <v/>
      </c>
    </row>
    <row r="51">
      <c r="A51" s="4" t="n"/>
      <c r="B51" s="5" t="n"/>
      <c r="C51" s="6" t="n"/>
      <c r="D51" s="7" t="n"/>
      <c r="E51" s="6" t="n"/>
      <c r="F51" s="6" t="n"/>
      <c r="G51" s="6" t="n"/>
      <c r="H51" s="6" t="n"/>
      <c r="I51" s="8">
        <f>IF($B51="","",COUNTIFS('سجل الاختبار'!$B$5:$B$204,$B51,'سجل الاختبار'!$C$5:$C$204,$D51))</f>
        <v/>
      </c>
      <c r="J51" s="8">
        <f>IF($B51="","",COUNTIFS('سجل الاختبار'!$B$5:$B$204,$B51,'سجل الاختبار'!$C$5:$C$204,$D51,'سجل الاختبار'!$G$5:$G$204,"نجح"))</f>
        <v/>
      </c>
      <c r="K51" s="8">
        <f>IF($B51="","",COUNTIFS('سجل الاختبار'!$B$5:$B$204,$B51,'سجل الاختبار'!$C$5:$C$204,$D51,'سجل الاختبار'!$G$5:$G$204,"فشل"))</f>
        <v/>
      </c>
      <c r="L51" s="9">
        <f>IF($B51="","",IF($I51=0,"",_xlfn.MAXIFS('سجل الاختبار'!$A$5:$A$204,'سجل الاختبار'!$B$5:$B$204,$B51,'سجل الاختبار'!$C$5:$C$204,$D51)))</f>
        <v/>
      </c>
      <c r="M51" s="9">
        <f>IF(OR($B51="",$L51=""),"",$L51+'الإعدادات'!$B$6)</f>
        <v/>
      </c>
      <c r="N51" s="10">
        <f>IF($B51="","",IF($I51=0,"لم يُختبر بعد",IF($K51&gt;0,"أصلح وأعد الاختبار",IF($J51&lt;'الإعدادات'!$B$5,"واصل الاختبار","جاهز"))))</f>
        <v/>
      </c>
    </row>
    <row r="52">
      <c r="A52" s="4" t="n"/>
      <c r="B52" s="5" t="n"/>
      <c r="C52" s="6" t="n"/>
      <c r="D52" s="7" t="n"/>
      <c r="E52" s="6" t="n"/>
      <c r="F52" s="6" t="n"/>
      <c r="G52" s="6" t="n"/>
      <c r="H52" s="6" t="n"/>
      <c r="I52" s="8">
        <f>IF($B52="","",COUNTIFS('سجل الاختبار'!$B$5:$B$204,$B52,'سجل الاختبار'!$C$5:$C$204,$D52))</f>
        <v/>
      </c>
      <c r="J52" s="8">
        <f>IF($B52="","",COUNTIFS('سجل الاختبار'!$B$5:$B$204,$B52,'سجل الاختبار'!$C$5:$C$204,$D52,'سجل الاختبار'!$G$5:$G$204,"نجح"))</f>
        <v/>
      </c>
      <c r="K52" s="8">
        <f>IF($B52="","",COUNTIFS('سجل الاختبار'!$B$5:$B$204,$B52,'سجل الاختبار'!$C$5:$C$204,$D52,'سجل الاختبار'!$G$5:$G$204,"فشل"))</f>
        <v/>
      </c>
      <c r="L52" s="9">
        <f>IF($B52="","",IF($I52=0,"",_xlfn.MAXIFS('سجل الاختبار'!$A$5:$A$204,'سجل الاختبار'!$B$5:$B$204,$B52,'سجل الاختبار'!$C$5:$C$204,$D52)))</f>
        <v/>
      </c>
      <c r="M52" s="9">
        <f>IF(OR($B52="",$L52=""),"",$L52+'الإعدادات'!$B$6)</f>
        <v/>
      </c>
      <c r="N52" s="10">
        <f>IF($B52="","",IF($I52=0,"لم يُختبر بعد",IF($K52&gt;0,"أصلح وأعد الاختبار",IF($J52&lt;'الإعدادات'!$B$5,"واصل الاختبار","جاهز"))))</f>
        <v/>
      </c>
    </row>
    <row r="53">
      <c r="A53" s="4" t="n"/>
      <c r="B53" s="5" t="n"/>
      <c r="C53" s="6" t="n"/>
      <c r="D53" s="7" t="n"/>
      <c r="E53" s="6" t="n"/>
      <c r="F53" s="6" t="n"/>
      <c r="G53" s="6" t="n"/>
      <c r="H53" s="6" t="n"/>
      <c r="I53" s="8">
        <f>IF($B53="","",COUNTIFS('سجل الاختبار'!$B$5:$B$204,$B53,'سجل الاختبار'!$C$5:$C$204,$D53))</f>
        <v/>
      </c>
      <c r="J53" s="8">
        <f>IF($B53="","",COUNTIFS('سجل الاختبار'!$B$5:$B$204,$B53,'سجل الاختبار'!$C$5:$C$204,$D53,'سجل الاختبار'!$G$5:$G$204,"نجح"))</f>
        <v/>
      </c>
      <c r="K53" s="8">
        <f>IF($B53="","",COUNTIFS('سجل الاختبار'!$B$5:$B$204,$B53,'سجل الاختبار'!$C$5:$C$204,$D53,'سجل الاختبار'!$G$5:$G$204,"فشل"))</f>
        <v/>
      </c>
      <c r="L53" s="9">
        <f>IF($B53="","",IF($I53=0,"",_xlfn.MAXIFS('سجل الاختبار'!$A$5:$A$204,'سجل الاختبار'!$B$5:$B$204,$B53,'سجل الاختبار'!$C$5:$C$204,$D53)))</f>
        <v/>
      </c>
      <c r="M53" s="9">
        <f>IF(OR($B53="",$L53=""),"",$L53+'الإعدادات'!$B$6)</f>
        <v/>
      </c>
      <c r="N53" s="10">
        <f>IF($B53="","",IF($I53=0,"لم يُختبر بعد",IF($K53&gt;0,"أصلح وأعد الاختبار",IF($J53&lt;'الإعدادات'!$B$5,"واصل الاختبار","جاهز"))))</f>
        <v/>
      </c>
    </row>
    <row r="54">
      <c r="A54" s="4" t="n"/>
      <c r="B54" s="5" t="n"/>
      <c r="C54" s="6" t="n"/>
      <c r="D54" s="7" t="n"/>
      <c r="E54" s="6" t="n"/>
      <c r="F54" s="6" t="n"/>
      <c r="G54" s="6" t="n"/>
      <c r="H54" s="6" t="n"/>
      <c r="I54" s="8">
        <f>IF($B54="","",COUNTIFS('سجل الاختبار'!$B$5:$B$204,$B54,'سجل الاختبار'!$C$5:$C$204,$D54))</f>
        <v/>
      </c>
      <c r="J54" s="8">
        <f>IF($B54="","",COUNTIFS('سجل الاختبار'!$B$5:$B$204,$B54,'سجل الاختبار'!$C$5:$C$204,$D54,'سجل الاختبار'!$G$5:$G$204,"نجح"))</f>
        <v/>
      </c>
      <c r="K54" s="8">
        <f>IF($B54="","",COUNTIFS('سجل الاختبار'!$B$5:$B$204,$B54,'سجل الاختبار'!$C$5:$C$204,$D54,'سجل الاختبار'!$G$5:$G$204,"فشل"))</f>
        <v/>
      </c>
      <c r="L54" s="9">
        <f>IF($B54="","",IF($I54=0,"",_xlfn.MAXIFS('سجل الاختبار'!$A$5:$A$204,'سجل الاختبار'!$B$5:$B$204,$B54,'سجل الاختبار'!$C$5:$C$204,$D54)))</f>
        <v/>
      </c>
      <c r="M54" s="9">
        <f>IF(OR($B54="",$L54=""),"",$L54+'الإعدادات'!$B$6)</f>
        <v/>
      </c>
      <c r="N54" s="10">
        <f>IF($B54="","",IF($I54=0,"لم يُختبر بعد",IF($K54&gt;0,"أصلح وأعد الاختبار",IF($J54&lt;'الإعدادات'!$B$5,"واصل الاختبار","جاهز"))))</f>
        <v/>
      </c>
    </row>
    <row r="55">
      <c r="A55" s="4" t="n"/>
      <c r="B55" s="5" t="n"/>
      <c r="C55" s="6" t="n"/>
      <c r="D55" s="7" t="n"/>
      <c r="E55" s="6" t="n"/>
      <c r="F55" s="6" t="n"/>
      <c r="G55" s="6" t="n"/>
      <c r="H55" s="6" t="n"/>
      <c r="I55" s="8">
        <f>IF($B55="","",COUNTIFS('سجل الاختبار'!$B$5:$B$204,$B55,'سجل الاختبار'!$C$5:$C$204,$D55))</f>
        <v/>
      </c>
      <c r="J55" s="8">
        <f>IF($B55="","",COUNTIFS('سجل الاختبار'!$B$5:$B$204,$B55,'سجل الاختبار'!$C$5:$C$204,$D55,'سجل الاختبار'!$G$5:$G$204,"نجح"))</f>
        <v/>
      </c>
      <c r="K55" s="8">
        <f>IF($B55="","",COUNTIFS('سجل الاختبار'!$B$5:$B$204,$B55,'سجل الاختبار'!$C$5:$C$204,$D55,'سجل الاختبار'!$G$5:$G$204,"فشل"))</f>
        <v/>
      </c>
      <c r="L55" s="9">
        <f>IF($B55="","",IF($I55=0,"",_xlfn.MAXIFS('سجل الاختبار'!$A$5:$A$204,'سجل الاختبار'!$B$5:$B$204,$B55,'سجل الاختبار'!$C$5:$C$204,$D55)))</f>
        <v/>
      </c>
      <c r="M55" s="9">
        <f>IF(OR($B55="",$L55=""),"",$L55+'الإعدادات'!$B$6)</f>
        <v/>
      </c>
      <c r="N55" s="10">
        <f>IF($B55="","",IF($I55=0,"لم يُختبر بعد",IF($K55&gt;0,"أصلح وأعد الاختبار",IF($J55&lt;'الإعدادات'!$B$5,"واصل الاختبار","جاهز"))))</f>
        <v/>
      </c>
    </row>
    <row r="56">
      <c r="A56" s="4" t="n"/>
      <c r="B56" s="5" t="n"/>
      <c r="C56" s="6" t="n"/>
      <c r="D56" s="7" t="n"/>
      <c r="E56" s="6" t="n"/>
      <c r="F56" s="6" t="n"/>
      <c r="G56" s="6" t="n"/>
      <c r="H56" s="6" t="n"/>
      <c r="I56" s="8">
        <f>IF($B56="","",COUNTIFS('سجل الاختبار'!$B$5:$B$204,$B56,'سجل الاختبار'!$C$5:$C$204,$D56))</f>
        <v/>
      </c>
      <c r="J56" s="8">
        <f>IF($B56="","",COUNTIFS('سجل الاختبار'!$B$5:$B$204,$B56,'سجل الاختبار'!$C$5:$C$204,$D56,'سجل الاختبار'!$G$5:$G$204,"نجح"))</f>
        <v/>
      </c>
      <c r="K56" s="8">
        <f>IF($B56="","",COUNTIFS('سجل الاختبار'!$B$5:$B$204,$B56,'سجل الاختبار'!$C$5:$C$204,$D56,'سجل الاختبار'!$G$5:$G$204,"فشل"))</f>
        <v/>
      </c>
      <c r="L56" s="9">
        <f>IF($B56="","",IF($I56=0,"",_xlfn.MAXIFS('سجل الاختبار'!$A$5:$A$204,'سجل الاختبار'!$B$5:$B$204,$B56,'سجل الاختبار'!$C$5:$C$204,$D56)))</f>
        <v/>
      </c>
      <c r="M56" s="9">
        <f>IF(OR($B56="",$L56=""),"",$L56+'الإعدادات'!$B$6)</f>
        <v/>
      </c>
      <c r="N56" s="10">
        <f>IF($B56="","",IF($I56=0,"لم يُختبر بعد",IF($K56&gt;0,"أصلح وأعد الاختبار",IF($J56&lt;'الإعدادات'!$B$5,"واصل الاختبار","جاهز"))))</f>
        <v/>
      </c>
    </row>
    <row r="57">
      <c r="A57" s="4" t="n"/>
      <c r="B57" s="5" t="n"/>
      <c r="C57" s="6" t="n"/>
      <c r="D57" s="7" t="n"/>
      <c r="E57" s="6" t="n"/>
      <c r="F57" s="6" t="n"/>
      <c r="G57" s="6" t="n"/>
      <c r="H57" s="6" t="n"/>
      <c r="I57" s="8">
        <f>IF($B57="","",COUNTIFS('سجل الاختبار'!$B$5:$B$204,$B57,'سجل الاختبار'!$C$5:$C$204,$D57))</f>
        <v/>
      </c>
      <c r="J57" s="8">
        <f>IF($B57="","",COUNTIFS('سجل الاختبار'!$B$5:$B$204,$B57,'سجل الاختبار'!$C$5:$C$204,$D57,'سجل الاختبار'!$G$5:$G$204,"نجح"))</f>
        <v/>
      </c>
      <c r="K57" s="8">
        <f>IF($B57="","",COUNTIFS('سجل الاختبار'!$B$5:$B$204,$B57,'سجل الاختبار'!$C$5:$C$204,$D57,'سجل الاختبار'!$G$5:$G$204,"فشل"))</f>
        <v/>
      </c>
      <c r="L57" s="9">
        <f>IF($B57="","",IF($I57=0,"",_xlfn.MAXIFS('سجل الاختبار'!$A$5:$A$204,'سجل الاختبار'!$B$5:$B$204,$B57,'سجل الاختبار'!$C$5:$C$204,$D57)))</f>
        <v/>
      </c>
      <c r="M57" s="9">
        <f>IF(OR($B57="",$L57=""),"",$L57+'الإعدادات'!$B$6)</f>
        <v/>
      </c>
      <c r="N57" s="10">
        <f>IF($B57="","",IF($I57=0,"لم يُختبر بعد",IF($K57&gt;0,"أصلح وأعد الاختبار",IF($J57&lt;'الإعدادات'!$B$5,"واصل الاختبار","جاهز"))))</f>
        <v/>
      </c>
    </row>
    <row r="58">
      <c r="A58" s="4" t="n"/>
      <c r="B58" s="5" t="n"/>
      <c r="C58" s="6" t="n"/>
      <c r="D58" s="7" t="n"/>
      <c r="E58" s="6" t="n"/>
      <c r="F58" s="6" t="n"/>
      <c r="G58" s="6" t="n"/>
      <c r="H58" s="6" t="n"/>
      <c r="I58" s="8">
        <f>IF($B58="","",COUNTIFS('سجل الاختبار'!$B$5:$B$204,$B58,'سجل الاختبار'!$C$5:$C$204,$D58))</f>
        <v/>
      </c>
      <c r="J58" s="8">
        <f>IF($B58="","",COUNTIFS('سجل الاختبار'!$B$5:$B$204,$B58,'سجل الاختبار'!$C$5:$C$204,$D58,'سجل الاختبار'!$G$5:$G$204,"نجح"))</f>
        <v/>
      </c>
      <c r="K58" s="8">
        <f>IF($B58="","",COUNTIFS('سجل الاختبار'!$B$5:$B$204,$B58,'سجل الاختبار'!$C$5:$C$204,$D58,'سجل الاختبار'!$G$5:$G$204,"فشل"))</f>
        <v/>
      </c>
      <c r="L58" s="9">
        <f>IF($B58="","",IF($I58=0,"",_xlfn.MAXIFS('سجل الاختبار'!$A$5:$A$204,'سجل الاختبار'!$B$5:$B$204,$B58,'سجل الاختبار'!$C$5:$C$204,$D58)))</f>
        <v/>
      </c>
      <c r="M58" s="9">
        <f>IF(OR($B58="",$L58=""),"",$L58+'الإعدادات'!$B$6)</f>
        <v/>
      </c>
      <c r="N58" s="10">
        <f>IF($B58="","",IF($I58=0,"لم يُختبر بعد",IF($K58&gt;0,"أصلح وأعد الاختبار",IF($J58&lt;'الإعدادات'!$B$5,"واصل الاختبار","جاهز"))))</f>
        <v/>
      </c>
    </row>
    <row r="59">
      <c r="A59" s="4" t="n"/>
      <c r="B59" s="5" t="n"/>
      <c r="C59" s="6" t="n"/>
      <c r="D59" s="7" t="n"/>
      <c r="E59" s="6" t="n"/>
      <c r="F59" s="6" t="n"/>
      <c r="G59" s="6" t="n"/>
      <c r="H59" s="6" t="n"/>
      <c r="I59" s="8">
        <f>IF($B59="","",COUNTIFS('سجل الاختبار'!$B$5:$B$204,$B59,'سجل الاختبار'!$C$5:$C$204,$D59))</f>
        <v/>
      </c>
      <c r="J59" s="8">
        <f>IF($B59="","",COUNTIFS('سجل الاختبار'!$B$5:$B$204,$B59,'سجل الاختبار'!$C$5:$C$204,$D59,'سجل الاختبار'!$G$5:$G$204,"نجح"))</f>
        <v/>
      </c>
      <c r="K59" s="8">
        <f>IF($B59="","",COUNTIFS('سجل الاختبار'!$B$5:$B$204,$B59,'سجل الاختبار'!$C$5:$C$204,$D59,'سجل الاختبار'!$G$5:$G$204,"فشل"))</f>
        <v/>
      </c>
      <c r="L59" s="9">
        <f>IF($B59="","",IF($I59=0,"",_xlfn.MAXIFS('سجل الاختبار'!$A$5:$A$204,'سجل الاختبار'!$B$5:$B$204,$B59,'سجل الاختبار'!$C$5:$C$204,$D59)))</f>
        <v/>
      </c>
      <c r="M59" s="9">
        <f>IF(OR($B59="",$L59=""),"",$L59+'الإعدادات'!$B$6)</f>
        <v/>
      </c>
      <c r="N59" s="10">
        <f>IF($B59="","",IF($I59=0,"لم يُختبر بعد",IF($K59&gt;0,"أصلح وأعد الاختبار",IF($J59&lt;'الإعدادات'!$B$5,"واصل الاختبار","جاهز"))))</f>
        <v/>
      </c>
    </row>
    <row r="60">
      <c r="A60" s="4" t="n"/>
      <c r="B60" s="5" t="n"/>
      <c r="C60" s="6" t="n"/>
      <c r="D60" s="7" t="n"/>
      <c r="E60" s="6" t="n"/>
      <c r="F60" s="6" t="n"/>
      <c r="G60" s="6" t="n"/>
      <c r="H60" s="6" t="n"/>
      <c r="I60" s="8">
        <f>IF($B60="","",COUNTIFS('سجل الاختبار'!$B$5:$B$204,$B60,'سجل الاختبار'!$C$5:$C$204,$D60))</f>
        <v/>
      </c>
      <c r="J60" s="8">
        <f>IF($B60="","",COUNTIFS('سجل الاختبار'!$B$5:$B$204,$B60,'سجل الاختبار'!$C$5:$C$204,$D60,'سجل الاختبار'!$G$5:$G$204,"نجح"))</f>
        <v/>
      </c>
      <c r="K60" s="8">
        <f>IF($B60="","",COUNTIFS('سجل الاختبار'!$B$5:$B$204,$B60,'سجل الاختبار'!$C$5:$C$204,$D60,'سجل الاختبار'!$G$5:$G$204,"فشل"))</f>
        <v/>
      </c>
      <c r="L60" s="9">
        <f>IF($B60="","",IF($I60=0,"",_xlfn.MAXIFS('سجل الاختبار'!$A$5:$A$204,'سجل الاختبار'!$B$5:$B$204,$B60,'سجل الاختبار'!$C$5:$C$204,$D60)))</f>
        <v/>
      </c>
      <c r="M60" s="9">
        <f>IF(OR($B60="",$L60=""),"",$L60+'الإعدادات'!$B$6)</f>
        <v/>
      </c>
      <c r="N60" s="10">
        <f>IF($B60="","",IF($I60=0,"لم يُختبر بعد",IF($K60&gt;0,"أصلح وأعد الاختبار",IF($J60&lt;'الإعدادات'!$B$5,"واصل الاختبار","جاهز"))))</f>
        <v/>
      </c>
    </row>
    <row r="61">
      <c r="A61" s="4" t="n"/>
      <c r="B61" s="5" t="n"/>
      <c r="C61" s="6" t="n"/>
      <c r="D61" s="7" t="n"/>
      <c r="E61" s="6" t="n"/>
      <c r="F61" s="6" t="n"/>
      <c r="G61" s="6" t="n"/>
      <c r="H61" s="6" t="n"/>
      <c r="I61" s="8">
        <f>IF($B61="","",COUNTIFS('سجل الاختبار'!$B$5:$B$204,$B61,'سجل الاختبار'!$C$5:$C$204,$D61))</f>
        <v/>
      </c>
      <c r="J61" s="8">
        <f>IF($B61="","",COUNTIFS('سجل الاختبار'!$B$5:$B$204,$B61,'سجل الاختبار'!$C$5:$C$204,$D61,'سجل الاختبار'!$G$5:$G$204,"نجح"))</f>
        <v/>
      </c>
      <c r="K61" s="8">
        <f>IF($B61="","",COUNTIFS('سجل الاختبار'!$B$5:$B$204,$B61,'سجل الاختبار'!$C$5:$C$204,$D61,'سجل الاختبار'!$G$5:$G$204,"فشل"))</f>
        <v/>
      </c>
      <c r="L61" s="9">
        <f>IF($B61="","",IF($I61=0,"",_xlfn.MAXIFS('سجل الاختبار'!$A$5:$A$204,'سجل الاختبار'!$B$5:$B$204,$B61,'سجل الاختبار'!$C$5:$C$204,$D61)))</f>
        <v/>
      </c>
      <c r="M61" s="9">
        <f>IF(OR($B61="",$L61=""),"",$L61+'الإعدادات'!$B$6)</f>
        <v/>
      </c>
      <c r="N61" s="10">
        <f>IF($B61="","",IF($I61=0,"لم يُختبر بعد",IF($K61&gt;0,"أصلح وأعد الاختبار",IF($J61&lt;'الإعدادات'!$B$5,"واصل الاختبار","جاهز"))))</f>
        <v/>
      </c>
    </row>
    <row r="62">
      <c r="A62" s="4" t="n"/>
      <c r="B62" s="5" t="n"/>
      <c r="C62" s="6" t="n"/>
      <c r="D62" s="7" t="n"/>
      <c r="E62" s="6" t="n"/>
      <c r="F62" s="6" t="n"/>
      <c r="G62" s="6" t="n"/>
      <c r="H62" s="6" t="n"/>
      <c r="I62" s="8">
        <f>IF($B62="","",COUNTIFS('سجل الاختبار'!$B$5:$B$204,$B62,'سجل الاختبار'!$C$5:$C$204,$D62))</f>
        <v/>
      </c>
      <c r="J62" s="8">
        <f>IF($B62="","",COUNTIFS('سجل الاختبار'!$B$5:$B$204,$B62,'سجل الاختبار'!$C$5:$C$204,$D62,'سجل الاختبار'!$G$5:$G$204,"نجح"))</f>
        <v/>
      </c>
      <c r="K62" s="8">
        <f>IF($B62="","",COUNTIFS('سجل الاختبار'!$B$5:$B$204,$B62,'سجل الاختبار'!$C$5:$C$204,$D62,'سجل الاختبار'!$G$5:$G$204,"فشل"))</f>
        <v/>
      </c>
      <c r="L62" s="9">
        <f>IF($B62="","",IF($I62=0,"",_xlfn.MAXIFS('سجل الاختبار'!$A$5:$A$204,'سجل الاختبار'!$B$5:$B$204,$B62,'سجل الاختبار'!$C$5:$C$204,$D62)))</f>
        <v/>
      </c>
      <c r="M62" s="9">
        <f>IF(OR($B62="",$L62=""),"",$L62+'الإعدادات'!$B$6)</f>
        <v/>
      </c>
      <c r="N62" s="10">
        <f>IF($B62="","",IF($I62=0,"لم يُختبر بعد",IF($K62&gt;0,"أصلح وأعد الاختبار",IF($J62&lt;'الإعدادات'!$B$5,"واصل الاختبار","جاهز"))))</f>
        <v/>
      </c>
    </row>
    <row r="63">
      <c r="A63" s="4" t="n"/>
      <c r="B63" s="5" t="n"/>
      <c r="C63" s="6" t="n"/>
      <c r="D63" s="7" t="n"/>
      <c r="E63" s="6" t="n"/>
      <c r="F63" s="6" t="n"/>
      <c r="G63" s="6" t="n"/>
      <c r="H63" s="6" t="n"/>
      <c r="I63" s="8">
        <f>IF($B63="","",COUNTIFS('سجل الاختبار'!$B$5:$B$204,$B63,'سجل الاختبار'!$C$5:$C$204,$D63))</f>
        <v/>
      </c>
      <c r="J63" s="8">
        <f>IF($B63="","",COUNTIFS('سجل الاختبار'!$B$5:$B$204,$B63,'سجل الاختبار'!$C$5:$C$204,$D63,'سجل الاختبار'!$G$5:$G$204,"نجح"))</f>
        <v/>
      </c>
      <c r="K63" s="8">
        <f>IF($B63="","",COUNTIFS('سجل الاختبار'!$B$5:$B$204,$B63,'سجل الاختبار'!$C$5:$C$204,$D63,'سجل الاختبار'!$G$5:$G$204,"فشل"))</f>
        <v/>
      </c>
      <c r="L63" s="9">
        <f>IF($B63="","",IF($I63=0,"",_xlfn.MAXIFS('سجل الاختبار'!$A$5:$A$204,'سجل الاختبار'!$B$5:$B$204,$B63,'سجل الاختبار'!$C$5:$C$204,$D63)))</f>
        <v/>
      </c>
      <c r="M63" s="9">
        <f>IF(OR($B63="",$L63=""),"",$L63+'الإعدادات'!$B$6)</f>
        <v/>
      </c>
      <c r="N63" s="10">
        <f>IF($B63="","",IF($I63=0,"لم يُختبر بعد",IF($K63&gt;0,"أصلح وأعد الاختبار",IF($J63&lt;'الإعدادات'!$B$5,"واصل الاختبار","جاهز"))))</f>
        <v/>
      </c>
    </row>
    <row r="64">
      <c r="A64" s="4" t="n"/>
      <c r="B64" s="5" t="n"/>
      <c r="C64" s="6" t="n"/>
      <c r="D64" s="7" t="n"/>
      <c r="E64" s="6" t="n"/>
      <c r="F64" s="6" t="n"/>
      <c r="G64" s="6" t="n"/>
      <c r="H64" s="6" t="n"/>
      <c r="I64" s="8">
        <f>IF($B64="","",COUNTIFS('سجل الاختبار'!$B$5:$B$204,$B64,'سجل الاختبار'!$C$5:$C$204,$D64))</f>
        <v/>
      </c>
      <c r="J64" s="8">
        <f>IF($B64="","",COUNTIFS('سجل الاختبار'!$B$5:$B$204,$B64,'سجل الاختبار'!$C$5:$C$204,$D64,'سجل الاختبار'!$G$5:$G$204,"نجح"))</f>
        <v/>
      </c>
      <c r="K64" s="8">
        <f>IF($B64="","",COUNTIFS('سجل الاختبار'!$B$5:$B$204,$B64,'سجل الاختبار'!$C$5:$C$204,$D64,'سجل الاختبار'!$G$5:$G$204,"فشل"))</f>
        <v/>
      </c>
      <c r="L64" s="9">
        <f>IF($B64="","",IF($I64=0,"",_xlfn.MAXIFS('سجل الاختبار'!$A$5:$A$204,'سجل الاختبار'!$B$5:$B$204,$B64,'سجل الاختبار'!$C$5:$C$204,$D64)))</f>
        <v/>
      </c>
      <c r="M64" s="9">
        <f>IF(OR($B64="",$L64=""),"",$L64+'الإعدادات'!$B$6)</f>
        <v/>
      </c>
      <c r="N64" s="10">
        <f>IF($B64="","",IF($I64=0,"لم يُختبر بعد",IF($K64&gt;0,"أصلح وأعد الاختبار",IF($J64&lt;'الإعدادات'!$B$5,"واصل الاختبار","جاهز"))))</f>
        <v/>
      </c>
    </row>
    <row r="65">
      <c r="A65" s="4" t="n"/>
      <c r="B65" s="5" t="n"/>
      <c r="C65" s="6" t="n"/>
      <c r="D65" s="7" t="n"/>
      <c r="E65" s="6" t="n"/>
      <c r="F65" s="6" t="n"/>
      <c r="G65" s="6" t="n"/>
      <c r="H65" s="6" t="n"/>
      <c r="I65" s="8">
        <f>IF($B65="","",COUNTIFS('سجل الاختبار'!$B$5:$B$204,$B65,'سجل الاختبار'!$C$5:$C$204,$D65))</f>
        <v/>
      </c>
      <c r="J65" s="8">
        <f>IF($B65="","",COUNTIFS('سجل الاختبار'!$B$5:$B$204,$B65,'سجل الاختبار'!$C$5:$C$204,$D65,'سجل الاختبار'!$G$5:$G$204,"نجح"))</f>
        <v/>
      </c>
      <c r="K65" s="8">
        <f>IF($B65="","",COUNTIFS('سجل الاختبار'!$B$5:$B$204,$B65,'سجل الاختبار'!$C$5:$C$204,$D65,'سجل الاختبار'!$G$5:$G$204,"فشل"))</f>
        <v/>
      </c>
      <c r="L65" s="9">
        <f>IF($B65="","",IF($I65=0,"",_xlfn.MAXIFS('سجل الاختبار'!$A$5:$A$204,'سجل الاختبار'!$B$5:$B$204,$B65,'سجل الاختبار'!$C$5:$C$204,$D65)))</f>
        <v/>
      </c>
      <c r="M65" s="9">
        <f>IF(OR($B65="",$L65=""),"",$L65+'الإعدادات'!$B$6)</f>
        <v/>
      </c>
      <c r="N65" s="10">
        <f>IF($B65="","",IF($I65=0,"لم يُختبر بعد",IF($K65&gt;0,"أصلح وأعد الاختبار",IF($J65&lt;'الإعدادات'!$B$5,"واصل الاختبار","جاهز"))))</f>
        <v/>
      </c>
    </row>
    <row r="66">
      <c r="A66" s="4" t="n"/>
      <c r="B66" s="5" t="n"/>
      <c r="C66" s="6" t="n"/>
      <c r="D66" s="7" t="n"/>
      <c r="E66" s="6" t="n"/>
      <c r="F66" s="6" t="n"/>
      <c r="G66" s="6" t="n"/>
      <c r="H66" s="6" t="n"/>
      <c r="I66" s="8">
        <f>IF($B66="","",COUNTIFS('سجل الاختبار'!$B$5:$B$204,$B66,'سجل الاختبار'!$C$5:$C$204,$D66))</f>
        <v/>
      </c>
      <c r="J66" s="8">
        <f>IF($B66="","",COUNTIFS('سجل الاختبار'!$B$5:$B$204,$B66,'سجل الاختبار'!$C$5:$C$204,$D66,'سجل الاختبار'!$G$5:$G$204,"نجح"))</f>
        <v/>
      </c>
      <c r="K66" s="8">
        <f>IF($B66="","",COUNTIFS('سجل الاختبار'!$B$5:$B$204,$B66,'سجل الاختبار'!$C$5:$C$204,$D66,'سجل الاختبار'!$G$5:$G$204,"فشل"))</f>
        <v/>
      </c>
      <c r="L66" s="9">
        <f>IF($B66="","",IF($I66=0,"",_xlfn.MAXIFS('سجل الاختبار'!$A$5:$A$204,'سجل الاختبار'!$B$5:$B$204,$B66,'سجل الاختبار'!$C$5:$C$204,$D66)))</f>
        <v/>
      </c>
      <c r="M66" s="9">
        <f>IF(OR($B66="",$L66=""),"",$L66+'الإعدادات'!$B$6)</f>
        <v/>
      </c>
      <c r="N66" s="10">
        <f>IF($B66="","",IF($I66=0,"لم يُختبر بعد",IF($K66&gt;0,"أصلح وأعد الاختبار",IF($J66&lt;'الإعدادات'!$B$5,"واصل الاختبار","جاهز"))))</f>
        <v/>
      </c>
    </row>
    <row r="67">
      <c r="A67" s="4" t="n"/>
      <c r="B67" s="5" t="n"/>
      <c r="C67" s="6" t="n"/>
      <c r="D67" s="7" t="n"/>
      <c r="E67" s="6" t="n"/>
      <c r="F67" s="6" t="n"/>
      <c r="G67" s="6" t="n"/>
      <c r="H67" s="6" t="n"/>
      <c r="I67" s="8">
        <f>IF($B67="","",COUNTIFS('سجل الاختبار'!$B$5:$B$204,$B67,'سجل الاختبار'!$C$5:$C$204,$D67))</f>
        <v/>
      </c>
      <c r="J67" s="8">
        <f>IF($B67="","",COUNTIFS('سجل الاختبار'!$B$5:$B$204,$B67,'سجل الاختبار'!$C$5:$C$204,$D67,'سجل الاختبار'!$G$5:$G$204,"نجح"))</f>
        <v/>
      </c>
      <c r="K67" s="8">
        <f>IF($B67="","",COUNTIFS('سجل الاختبار'!$B$5:$B$204,$B67,'سجل الاختبار'!$C$5:$C$204,$D67,'سجل الاختبار'!$G$5:$G$204,"فشل"))</f>
        <v/>
      </c>
      <c r="L67" s="9">
        <f>IF($B67="","",IF($I67=0,"",_xlfn.MAXIFS('سجل الاختبار'!$A$5:$A$204,'سجل الاختبار'!$B$5:$B$204,$B67,'سجل الاختبار'!$C$5:$C$204,$D67)))</f>
        <v/>
      </c>
      <c r="M67" s="9">
        <f>IF(OR($B67="",$L67=""),"",$L67+'الإعدادات'!$B$6)</f>
        <v/>
      </c>
      <c r="N67" s="10">
        <f>IF($B67="","",IF($I67=0,"لم يُختبر بعد",IF($K67&gt;0,"أصلح وأعد الاختبار",IF($J67&lt;'الإعدادات'!$B$5,"واصل الاختبار","جاهز"))))</f>
        <v/>
      </c>
    </row>
    <row r="68">
      <c r="A68" s="4" t="n"/>
      <c r="B68" s="5" t="n"/>
      <c r="C68" s="6" t="n"/>
      <c r="D68" s="7" t="n"/>
      <c r="E68" s="6" t="n"/>
      <c r="F68" s="6" t="n"/>
      <c r="G68" s="6" t="n"/>
      <c r="H68" s="6" t="n"/>
      <c r="I68" s="8">
        <f>IF($B68="","",COUNTIFS('سجل الاختبار'!$B$5:$B$204,$B68,'سجل الاختبار'!$C$5:$C$204,$D68))</f>
        <v/>
      </c>
      <c r="J68" s="8">
        <f>IF($B68="","",COUNTIFS('سجل الاختبار'!$B$5:$B$204,$B68,'سجل الاختبار'!$C$5:$C$204,$D68,'سجل الاختبار'!$G$5:$G$204,"نجح"))</f>
        <v/>
      </c>
      <c r="K68" s="8">
        <f>IF($B68="","",COUNTIFS('سجل الاختبار'!$B$5:$B$204,$B68,'سجل الاختبار'!$C$5:$C$204,$D68,'سجل الاختبار'!$G$5:$G$204,"فشل"))</f>
        <v/>
      </c>
      <c r="L68" s="9">
        <f>IF($B68="","",IF($I68=0,"",_xlfn.MAXIFS('سجل الاختبار'!$A$5:$A$204,'سجل الاختبار'!$B$5:$B$204,$B68,'سجل الاختبار'!$C$5:$C$204,$D68)))</f>
        <v/>
      </c>
      <c r="M68" s="9">
        <f>IF(OR($B68="",$L68=""),"",$L68+'الإعدادات'!$B$6)</f>
        <v/>
      </c>
      <c r="N68" s="10">
        <f>IF($B68="","",IF($I68=0,"لم يُختبر بعد",IF($K68&gt;0,"أصلح وأعد الاختبار",IF($J68&lt;'الإعدادات'!$B$5,"واصل الاختبار","جاهز"))))</f>
        <v/>
      </c>
    </row>
    <row r="69">
      <c r="A69" s="4" t="n"/>
      <c r="B69" s="5" t="n"/>
      <c r="C69" s="6" t="n"/>
      <c r="D69" s="7" t="n"/>
      <c r="E69" s="6" t="n"/>
      <c r="F69" s="6" t="n"/>
      <c r="G69" s="6" t="n"/>
      <c r="H69" s="6" t="n"/>
      <c r="I69" s="8">
        <f>IF($B69="","",COUNTIFS('سجل الاختبار'!$B$5:$B$204,$B69,'سجل الاختبار'!$C$5:$C$204,$D69))</f>
        <v/>
      </c>
      <c r="J69" s="8">
        <f>IF($B69="","",COUNTIFS('سجل الاختبار'!$B$5:$B$204,$B69,'سجل الاختبار'!$C$5:$C$204,$D69,'سجل الاختبار'!$G$5:$G$204,"نجح"))</f>
        <v/>
      </c>
      <c r="K69" s="8">
        <f>IF($B69="","",COUNTIFS('سجل الاختبار'!$B$5:$B$204,$B69,'سجل الاختبار'!$C$5:$C$204,$D69,'سجل الاختبار'!$G$5:$G$204,"فشل"))</f>
        <v/>
      </c>
      <c r="L69" s="9">
        <f>IF($B69="","",IF($I69=0,"",_xlfn.MAXIFS('سجل الاختبار'!$A$5:$A$204,'سجل الاختبار'!$B$5:$B$204,$B69,'سجل الاختبار'!$C$5:$C$204,$D69)))</f>
        <v/>
      </c>
      <c r="M69" s="9">
        <f>IF(OR($B69="",$L69=""),"",$L69+'الإعدادات'!$B$6)</f>
        <v/>
      </c>
      <c r="N69" s="10">
        <f>IF($B69="","",IF($I69=0,"لم يُختبر بعد",IF($K69&gt;0,"أصلح وأعد الاختبار",IF($J69&lt;'الإعدادات'!$B$5,"واصل الاختبار","جاهز"))))</f>
        <v/>
      </c>
    </row>
    <row r="70">
      <c r="A70" s="4" t="n"/>
      <c r="B70" s="5" t="n"/>
      <c r="C70" s="6" t="n"/>
      <c r="D70" s="7" t="n"/>
      <c r="E70" s="6" t="n"/>
      <c r="F70" s="6" t="n"/>
      <c r="G70" s="6" t="n"/>
      <c r="H70" s="6" t="n"/>
      <c r="I70" s="8">
        <f>IF($B70="","",COUNTIFS('سجل الاختبار'!$B$5:$B$204,$B70,'سجل الاختبار'!$C$5:$C$204,$D70))</f>
        <v/>
      </c>
      <c r="J70" s="8">
        <f>IF($B70="","",COUNTIFS('سجل الاختبار'!$B$5:$B$204,$B70,'سجل الاختبار'!$C$5:$C$204,$D70,'سجل الاختبار'!$G$5:$G$204,"نجح"))</f>
        <v/>
      </c>
      <c r="K70" s="8">
        <f>IF($B70="","",COUNTIFS('سجل الاختبار'!$B$5:$B$204,$B70,'سجل الاختبار'!$C$5:$C$204,$D70,'سجل الاختبار'!$G$5:$G$204,"فشل"))</f>
        <v/>
      </c>
      <c r="L70" s="9">
        <f>IF($B70="","",IF($I70=0,"",_xlfn.MAXIFS('سجل الاختبار'!$A$5:$A$204,'سجل الاختبار'!$B$5:$B$204,$B70,'سجل الاختبار'!$C$5:$C$204,$D70)))</f>
        <v/>
      </c>
      <c r="M70" s="9">
        <f>IF(OR($B70="",$L70=""),"",$L70+'الإعدادات'!$B$6)</f>
        <v/>
      </c>
      <c r="N70" s="10">
        <f>IF($B70="","",IF($I70=0,"لم يُختبر بعد",IF($K70&gt;0,"أصلح وأعد الاختبار",IF($J70&lt;'الإعدادات'!$B$5,"واصل الاختبار","جاهز"))))</f>
        <v/>
      </c>
    </row>
    <row r="71">
      <c r="A71" s="4" t="n"/>
      <c r="B71" s="5" t="n"/>
      <c r="C71" s="6" t="n"/>
      <c r="D71" s="7" t="n"/>
      <c r="E71" s="6" t="n"/>
      <c r="F71" s="6" t="n"/>
      <c r="G71" s="6" t="n"/>
      <c r="H71" s="6" t="n"/>
      <c r="I71" s="8">
        <f>IF($B71="","",COUNTIFS('سجل الاختبار'!$B$5:$B$204,$B71,'سجل الاختبار'!$C$5:$C$204,$D71))</f>
        <v/>
      </c>
      <c r="J71" s="8">
        <f>IF($B71="","",COUNTIFS('سجل الاختبار'!$B$5:$B$204,$B71,'سجل الاختبار'!$C$5:$C$204,$D71,'سجل الاختبار'!$G$5:$G$204,"نجح"))</f>
        <v/>
      </c>
      <c r="K71" s="8">
        <f>IF($B71="","",COUNTIFS('سجل الاختبار'!$B$5:$B$204,$B71,'سجل الاختبار'!$C$5:$C$204,$D71,'سجل الاختبار'!$G$5:$G$204,"فشل"))</f>
        <v/>
      </c>
      <c r="L71" s="9">
        <f>IF($B71="","",IF($I71=0,"",_xlfn.MAXIFS('سجل الاختبار'!$A$5:$A$204,'سجل الاختبار'!$B$5:$B$204,$B71,'سجل الاختبار'!$C$5:$C$204,$D71)))</f>
        <v/>
      </c>
      <c r="M71" s="9">
        <f>IF(OR($B71="",$L71=""),"",$L71+'الإعدادات'!$B$6)</f>
        <v/>
      </c>
      <c r="N71" s="10">
        <f>IF($B71="","",IF($I71=0,"لم يُختبر بعد",IF($K71&gt;0,"أصلح وأعد الاختبار",IF($J71&lt;'الإعدادات'!$B$5,"واصل الاختبار","جاهز"))))</f>
        <v/>
      </c>
    </row>
    <row r="72">
      <c r="A72" s="4" t="n"/>
      <c r="B72" s="5" t="n"/>
      <c r="C72" s="6" t="n"/>
      <c r="D72" s="7" t="n"/>
      <c r="E72" s="6" t="n"/>
      <c r="F72" s="6" t="n"/>
      <c r="G72" s="6" t="n"/>
      <c r="H72" s="6" t="n"/>
      <c r="I72" s="8">
        <f>IF($B72="","",COUNTIFS('سجل الاختبار'!$B$5:$B$204,$B72,'سجل الاختبار'!$C$5:$C$204,$D72))</f>
        <v/>
      </c>
      <c r="J72" s="8">
        <f>IF($B72="","",COUNTIFS('سجل الاختبار'!$B$5:$B$204,$B72,'سجل الاختبار'!$C$5:$C$204,$D72,'سجل الاختبار'!$G$5:$G$204,"نجح"))</f>
        <v/>
      </c>
      <c r="K72" s="8">
        <f>IF($B72="","",COUNTIFS('سجل الاختبار'!$B$5:$B$204,$B72,'سجل الاختبار'!$C$5:$C$204,$D72,'سجل الاختبار'!$G$5:$G$204,"فشل"))</f>
        <v/>
      </c>
      <c r="L72" s="9">
        <f>IF($B72="","",IF($I72=0,"",_xlfn.MAXIFS('سجل الاختبار'!$A$5:$A$204,'سجل الاختبار'!$B$5:$B$204,$B72,'سجل الاختبار'!$C$5:$C$204,$D72)))</f>
        <v/>
      </c>
      <c r="M72" s="9">
        <f>IF(OR($B72="",$L72=""),"",$L72+'الإعدادات'!$B$6)</f>
        <v/>
      </c>
      <c r="N72" s="10">
        <f>IF($B72="","",IF($I72=0,"لم يُختبر بعد",IF($K72&gt;0,"أصلح وأعد الاختبار",IF($J72&lt;'الإعدادات'!$B$5,"واصل الاختبار","جاهز"))))</f>
        <v/>
      </c>
    </row>
    <row r="73">
      <c r="A73" s="4" t="n"/>
      <c r="B73" s="5" t="n"/>
      <c r="C73" s="6" t="n"/>
      <c r="D73" s="7" t="n"/>
      <c r="E73" s="6" t="n"/>
      <c r="F73" s="6" t="n"/>
      <c r="G73" s="6" t="n"/>
      <c r="H73" s="6" t="n"/>
      <c r="I73" s="8">
        <f>IF($B73="","",COUNTIFS('سجل الاختبار'!$B$5:$B$204,$B73,'سجل الاختبار'!$C$5:$C$204,$D73))</f>
        <v/>
      </c>
      <c r="J73" s="8">
        <f>IF($B73="","",COUNTIFS('سجل الاختبار'!$B$5:$B$204,$B73,'سجل الاختبار'!$C$5:$C$204,$D73,'سجل الاختبار'!$G$5:$G$204,"نجح"))</f>
        <v/>
      </c>
      <c r="K73" s="8">
        <f>IF($B73="","",COUNTIFS('سجل الاختبار'!$B$5:$B$204,$B73,'سجل الاختبار'!$C$5:$C$204,$D73,'سجل الاختبار'!$G$5:$G$204,"فشل"))</f>
        <v/>
      </c>
      <c r="L73" s="9">
        <f>IF($B73="","",IF($I73=0,"",_xlfn.MAXIFS('سجل الاختبار'!$A$5:$A$204,'سجل الاختبار'!$B$5:$B$204,$B73,'سجل الاختبار'!$C$5:$C$204,$D73)))</f>
        <v/>
      </c>
      <c r="M73" s="9">
        <f>IF(OR($B73="",$L73=""),"",$L73+'الإعدادات'!$B$6)</f>
        <v/>
      </c>
      <c r="N73" s="10">
        <f>IF($B73="","",IF($I73=0,"لم يُختبر بعد",IF($K73&gt;0,"أصلح وأعد الاختبار",IF($J73&lt;'الإعدادات'!$B$5,"واصل الاختبار","جاهز"))))</f>
        <v/>
      </c>
    </row>
    <row r="74">
      <c r="A74" s="4" t="n"/>
      <c r="B74" s="5" t="n"/>
      <c r="C74" s="6" t="n"/>
      <c r="D74" s="7" t="n"/>
      <c r="E74" s="6" t="n"/>
      <c r="F74" s="6" t="n"/>
      <c r="G74" s="6" t="n"/>
      <c r="H74" s="6" t="n"/>
      <c r="I74" s="8">
        <f>IF($B74="","",COUNTIFS('سجل الاختبار'!$B$5:$B$204,$B74,'سجل الاختبار'!$C$5:$C$204,$D74))</f>
        <v/>
      </c>
      <c r="J74" s="8">
        <f>IF($B74="","",COUNTIFS('سجل الاختبار'!$B$5:$B$204,$B74,'سجل الاختبار'!$C$5:$C$204,$D74,'سجل الاختبار'!$G$5:$G$204,"نجح"))</f>
        <v/>
      </c>
      <c r="K74" s="8">
        <f>IF($B74="","",COUNTIFS('سجل الاختبار'!$B$5:$B$204,$B74,'سجل الاختبار'!$C$5:$C$204,$D74,'سجل الاختبار'!$G$5:$G$204,"فشل"))</f>
        <v/>
      </c>
      <c r="L74" s="9">
        <f>IF($B74="","",IF($I74=0,"",_xlfn.MAXIFS('سجل الاختبار'!$A$5:$A$204,'سجل الاختبار'!$B$5:$B$204,$B74,'سجل الاختبار'!$C$5:$C$204,$D74)))</f>
        <v/>
      </c>
      <c r="M74" s="9">
        <f>IF(OR($B74="",$L74=""),"",$L74+'الإعدادات'!$B$6)</f>
        <v/>
      </c>
      <c r="N74" s="10">
        <f>IF($B74="","",IF($I74=0,"لم يُختبر بعد",IF($K74&gt;0,"أصلح وأعد الاختبار",IF($J74&lt;'الإعدادات'!$B$5,"واصل الاختبار","جاهز"))))</f>
        <v/>
      </c>
    </row>
    <row r="75">
      <c r="A75" s="4" t="n"/>
      <c r="B75" s="5" t="n"/>
      <c r="C75" s="6" t="n"/>
      <c r="D75" s="7" t="n"/>
      <c r="E75" s="6" t="n"/>
      <c r="F75" s="6" t="n"/>
      <c r="G75" s="6" t="n"/>
      <c r="H75" s="6" t="n"/>
      <c r="I75" s="8">
        <f>IF($B75="","",COUNTIFS('سجل الاختبار'!$B$5:$B$204,$B75,'سجل الاختبار'!$C$5:$C$204,$D75))</f>
        <v/>
      </c>
      <c r="J75" s="8">
        <f>IF($B75="","",COUNTIFS('سجل الاختبار'!$B$5:$B$204,$B75,'سجل الاختبار'!$C$5:$C$204,$D75,'سجل الاختبار'!$G$5:$G$204,"نجح"))</f>
        <v/>
      </c>
      <c r="K75" s="8">
        <f>IF($B75="","",COUNTIFS('سجل الاختبار'!$B$5:$B$204,$B75,'سجل الاختبار'!$C$5:$C$204,$D75,'سجل الاختبار'!$G$5:$G$204,"فشل"))</f>
        <v/>
      </c>
      <c r="L75" s="9">
        <f>IF($B75="","",IF($I75=0,"",_xlfn.MAXIFS('سجل الاختبار'!$A$5:$A$204,'سجل الاختبار'!$B$5:$B$204,$B75,'سجل الاختبار'!$C$5:$C$204,$D75)))</f>
        <v/>
      </c>
      <c r="M75" s="9">
        <f>IF(OR($B75="",$L75=""),"",$L75+'الإعدادات'!$B$6)</f>
        <v/>
      </c>
      <c r="N75" s="10">
        <f>IF($B75="","",IF($I75=0,"لم يُختبر بعد",IF($K75&gt;0,"أصلح وأعد الاختبار",IF($J75&lt;'الإعدادات'!$B$5,"واصل الاختبار","جاهز"))))</f>
        <v/>
      </c>
    </row>
    <row r="76">
      <c r="A76" s="4" t="n"/>
      <c r="B76" s="5" t="n"/>
      <c r="C76" s="6" t="n"/>
      <c r="D76" s="7" t="n"/>
      <c r="E76" s="6" t="n"/>
      <c r="F76" s="6" t="n"/>
      <c r="G76" s="6" t="n"/>
      <c r="H76" s="6" t="n"/>
      <c r="I76" s="8">
        <f>IF($B76="","",COUNTIFS('سجل الاختبار'!$B$5:$B$204,$B76,'سجل الاختبار'!$C$5:$C$204,$D76))</f>
        <v/>
      </c>
      <c r="J76" s="8">
        <f>IF($B76="","",COUNTIFS('سجل الاختبار'!$B$5:$B$204,$B76,'سجل الاختبار'!$C$5:$C$204,$D76,'سجل الاختبار'!$G$5:$G$204,"نجح"))</f>
        <v/>
      </c>
      <c r="K76" s="8">
        <f>IF($B76="","",COUNTIFS('سجل الاختبار'!$B$5:$B$204,$B76,'سجل الاختبار'!$C$5:$C$204,$D76,'سجل الاختبار'!$G$5:$G$204,"فشل"))</f>
        <v/>
      </c>
      <c r="L76" s="9">
        <f>IF($B76="","",IF($I76=0,"",_xlfn.MAXIFS('سجل الاختبار'!$A$5:$A$204,'سجل الاختبار'!$B$5:$B$204,$B76,'سجل الاختبار'!$C$5:$C$204,$D76)))</f>
        <v/>
      </c>
      <c r="M76" s="9">
        <f>IF(OR($B76="",$L76=""),"",$L76+'الإعدادات'!$B$6)</f>
        <v/>
      </c>
      <c r="N76" s="10">
        <f>IF($B76="","",IF($I76=0,"لم يُختبر بعد",IF($K76&gt;0,"أصلح وأعد الاختبار",IF($J76&lt;'الإعدادات'!$B$5,"واصل الاختبار","جاهز"))))</f>
        <v/>
      </c>
    </row>
    <row r="77">
      <c r="A77" s="4" t="n"/>
      <c r="B77" s="5" t="n"/>
      <c r="C77" s="6" t="n"/>
      <c r="D77" s="7" t="n"/>
      <c r="E77" s="6" t="n"/>
      <c r="F77" s="6" t="n"/>
      <c r="G77" s="6" t="n"/>
      <c r="H77" s="6" t="n"/>
      <c r="I77" s="8">
        <f>IF($B77="","",COUNTIFS('سجل الاختبار'!$B$5:$B$204,$B77,'سجل الاختبار'!$C$5:$C$204,$D77))</f>
        <v/>
      </c>
      <c r="J77" s="8">
        <f>IF($B77="","",COUNTIFS('سجل الاختبار'!$B$5:$B$204,$B77,'سجل الاختبار'!$C$5:$C$204,$D77,'سجل الاختبار'!$G$5:$G$204,"نجح"))</f>
        <v/>
      </c>
      <c r="K77" s="8">
        <f>IF($B77="","",COUNTIFS('سجل الاختبار'!$B$5:$B$204,$B77,'سجل الاختبار'!$C$5:$C$204,$D77,'سجل الاختبار'!$G$5:$G$204,"فشل"))</f>
        <v/>
      </c>
      <c r="L77" s="9">
        <f>IF($B77="","",IF($I77=0,"",_xlfn.MAXIFS('سجل الاختبار'!$A$5:$A$204,'سجل الاختبار'!$B$5:$B$204,$B77,'سجل الاختبار'!$C$5:$C$204,$D77)))</f>
        <v/>
      </c>
      <c r="M77" s="9">
        <f>IF(OR($B77="",$L77=""),"",$L77+'الإعدادات'!$B$6)</f>
        <v/>
      </c>
      <c r="N77" s="10">
        <f>IF($B77="","",IF($I77=0,"لم يُختبر بعد",IF($K77&gt;0,"أصلح وأعد الاختبار",IF($J77&lt;'الإعدادات'!$B$5,"واصل الاختبار","جاهز"))))</f>
        <v/>
      </c>
    </row>
    <row r="78">
      <c r="A78" s="4" t="n"/>
      <c r="B78" s="5" t="n"/>
      <c r="C78" s="6" t="n"/>
      <c r="D78" s="7" t="n"/>
      <c r="E78" s="6" t="n"/>
      <c r="F78" s="6" t="n"/>
      <c r="G78" s="6" t="n"/>
      <c r="H78" s="6" t="n"/>
      <c r="I78" s="8">
        <f>IF($B78="","",COUNTIFS('سجل الاختبار'!$B$5:$B$204,$B78,'سجل الاختبار'!$C$5:$C$204,$D78))</f>
        <v/>
      </c>
      <c r="J78" s="8">
        <f>IF($B78="","",COUNTIFS('سجل الاختبار'!$B$5:$B$204,$B78,'سجل الاختبار'!$C$5:$C$204,$D78,'سجل الاختبار'!$G$5:$G$204,"نجح"))</f>
        <v/>
      </c>
      <c r="K78" s="8">
        <f>IF($B78="","",COUNTIFS('سجل الاختبار'!$B$5:$B$204,$B78,'سجل الاختبار'!$C$5:$C$204,$D78,'سجل الاختبار'!$G$5:$G$204,"فشل"))</f>
        <v/>
      </c>
      <c r="L78" s="9">
        <f>IF($B78="","",IF($I78=0,"",_xlfn.MAXIFS('سجل الاختبار'!$A$5:$A$204,'سجل الاختبار'!$B$5:$B$204,$B78,'سجل الاختبار'!$C$5:$C$204,$D78)))</f>
        <v/>
      </c>
      <c r="M78" s="9">
        <f>IF(OR($B78="",$L78=""),"",$L78+'الإعدادات'!$B$6)</f>
        <v/>
      </c>
      <c r="N78" s="10">
        <f>IF($B78="","",IF($I78=0,"لم يُختبر بعد",IF($K78&gt;0,"أصلح وأعد الاختبار",IF($J78&lt;'الإعدادات'!$B$5,"واصل الاختبار","جاهز"))))</f>
        <v/>
      </c>
    </row>
    <row r="79">
      <c r="A79" s="4" t="n"/>
      <c r="B79" s="5" t="n"/>
      <c r="C79" s="6" t="n"/>
      <c r="D79" s="7" t="n"/>
      <c r="E79" s="6" t="n"/>
      <c r="F79" s="6" t="n"/>
      <c r="G79" s="6" t="n"/>
      <c r="H79" s="6" t="n"/>
      <c r="I79" s="8">
        <f>IF($B79="","",COUNTIFS('سجل الاختبار'!$B$5:$B$204,$B79,'سجل الاختبار'!$C$5:$C$204,$D79))</f>
        <v/>
      </c>
      <c r="J79" s="8">
        <f>IF($B79="","",COUNTIFS('سجل الاختبار'!$B$5:$B$204,$B79,'سجل الاختبار'!$C$5:$C$204,$D79,'سجل الاختبار'!$G$5:$G$204,"نجح"))</f>
        <v/>
      </c>
      <c r="K79" s="8">
        <f>IF($B79="","",COUNTIFS('سجل الاختبار'!$B$5:$B$204,$B79,'سجل الاختبار'!$C$5:$C$204,$D79,'سجل الاختبار'!$G$5:$G$204,"فشل"))</f>
        <v/>
      </c>
      <c r="L79" s="9">
        <f>IF($B79="","",IF($I79=0,"",_xlfn.MAXIFS('سجل الاختبار'!$A$5:$A$204,'سجل الاختبار'!$B$5:$B$204,$B79,'سجل الاختبار'!$C$5:$C$204,$D79)))</f>
        <v/>
      </c>
      <c r="M79" s="9">
        <f>IF(OR($B79="",$L79=""),"",$L79+'الإعدادات'!$B$6)</f>
        <v/>
      </c>
      <c r="N79" s="10">
        <f>IF($B79="","",IF($I79=0,"لم يُختبر بعد",IF($K79&gt;0,"أصلح وأعد الاختبار",IF($J79&lt;'الإعدادات'!$B$5,"واصل الاختبار","جاهز"))))</f>
        <v/>
      </c>
    </row>
    <row r="80">
      <c r="A80" s="4" t="n"/>
      <c r="B80" s="5" t="n"/>
      <c r="C80" s="6" t="n"/>
      <c r="D80" s="7" t="n"/>
      <c r="E80" s="6" t="n"/>
      <c r="F80" s="6" t="n"/>
      <c r="G80" s="6" t="n"/>
      <c r="H80" s="6" t="n"/>
      <c r="I80" s="8">
        <f>IF($B80="","",COUNTIFS('سجل الاختبار'!$B$5:$B$204,$B80,'سجل الاختبار'!$C$5:$C$204,$D80))</f>
        <v/>
      </c>
      <c r="J80" s="8">
        <f>IF($B80="","",COUNTIFS('سجل الاختبار'!$B$5:$B$204,$B80,'سجل الاختبار'!$C$5:$C$204,$D80,'سجل الاختبار'!$G$5:$G$204,"نجح"))</f>
        <v/>
      </c>
      <c r="K80" s="8">
        <f>IF($B80="","",COUNTIFS('سجل الاختبار'!$B$5:$B$204,$B80,'سجل الاختبار'!$C$5:$C$204,$D80,'سجل الاختبار'!$G$5:$G$204,"فشل"))</f>
        <v/>
      </c>
      <c r="L80" s="9">
        <f>IF($B80="","",IF($I80=0,"",_xlfn.MAXIFS('سجل الاختبار'!$A$5:$A$204,'سجل الاختبار'!$B$5:$B$204,$B80,'سجل الاختبار'!$C$5:$C$204,$D80)))</f>
        <v/>
      </c>
      <c r="M80" s="9">
        <f>IF(OR($B80="",$L80=""),"",$L80+'الإعدادات'!$B$6)</f>
        <v/>
      </c>
      <c r="N80" s="10">
        <f>IF($B80="","",IF($I80=0,"لم يُختبر بعد",IF($K80&gt;0,"أصلح وأعد الاختبار",IF($J80&lt;'الإعدادات'!$B$5,"واصل الاختبار","جاهز"))))</f>
        <v/>
      </c>
    </row>
    <row r="81">
      <c r="A81" s="4" t="n"/>
      <c r="B81" s="5" t="n"/>
      <c r="C81" s="6" t="n"/>
      <c r="D81" s="7" t="n"/>
      <c r="E81" s="6" t="n"/>
      <c r="F81" s="6" t="n"/>
      <c r="G81" s="6" t="n"/>
      <c r="H81" s="6" t="n"/>
      <c r="I81" s="8">
        <f>IF($B81="","",COUNTIFS('سجل الاختبار'!$B$5:$B$204,$B81,'سجل الاختبار'!$C$5:$C$204,$D81))</f>
        <v/>
      </c>
      <c r="J81" s="8">
        <f>IF($B81="","",COUNTIFS('سجل الاختبار'!$B$5:$B$204,$B81,'سجل الاختبار'!$C$5:$C$204,$D81,'سجل الاختبار'!$G$5:$G$204,"نجح"))</f>
        <v/>
      </c>
      <c r="K81" s="8">
        <f>IF($B81="","",COUNTIFS('سجل الاختبار'!$B$5:$B$204,$B81,'سجل الاختبار'!$C$5:$C$204,$D81,'سجل الاختبار'!$G$5:$G$204,"فشل"))</f>
        <v/>
      </c>
      <c r="L81" s="9">
        <f>IF($B81="","",IF($I81=0,"",_xlfn.MAXIFS('سجل الاختبار'!$A$5:$A$204,'سجل الاختبار'!$B$5:$B$204,$B81,'سجل الاختبار'!$C$5:$C$204,$D81)))</f>
        <v/>
      </c>
      <c r="M81" s="9">
        <f>IF(OR($B81="",$L81=""),"",$L81+'الإعدادات'!$B$6)</f>
        <v/>
      </c>
      <c r="N81" s="10">
        <f>IF($B81="","",IF($I81=0,"لم يُختبر بعد",IF($K81&gt;0,"أصلح وأعد الاختبار",IF($J81&lt;'الإعدادات'!$B$5,"واصل الاختبار","جاهز"))))</f>
        <v/>
      </c>
    </row>
    <row r="82">
      <c r="A82" s="4" t="n"/>
      <c r="B82" s="5" t="n"/>
      <c r="C82" s="6" t="n"/>
      <c r="D82" s="7" t="n"/>
      <c r="E82" s="6" t="n"/>
      <c r="F82" s="6" t="n"/>
      <c r="G82" s="6" t="n"/>
      <c r="H82" s="6" t="n"/>
      <c r="I82" s="8">
        <f>IF($B82="","",COUNTIFS('سجل الاختبار'!$B$5:$B$204,$B82,'سجل الاختبار'!$C$5:$C$204,$D82))</f>
        <v/>
      </c>
      <c r="J82" s="8">
        <f>IF($B82="","",COUNTIFS('سجل الاختبار'!$B$5:$B$204,$B82,'سجل الاختبار'!$C$5:$C$204,$D82,'سجل الاختبار'!$G$5:$G$204,"نجح"))</f>
        <v/>
      </c>
      <c r="K82" s="8">
        <f>IF($B82="","",COUNTIFS('سجل الاختبار'!$B$5:$B$204,$B82,'سجل الاختبار'!$C$5:$C$204,$D82,'سجل الاختبار'!$G$5:$G$204,"فشل"))</f>
        <v/>
      </c>
      <c r="L82" s="9">
        <f>IF($B82="","",IF($I82=0,"",_xlfn.MAXIFS('سجل الاختبار'!$A$5:$A$204,'سجل الاختبار'!$B$5:$B$204,$B82,'سجل الاختبار'!$C$5:$C$204,$D82)))</f>
        <v/>
      </c>
      <c r="M82" s="9">
        <f>IF(OR($B82="",$L82=""),"",$L82+'الإعدادات'!$B$6)</f>
        <v/>
      </c>
      <c r="N82" s="10">
        <f>IF($B82="","",IF($I82=0,"لم يُختبر بعد",IF($K82&gt;0,"أصلح وأعد الاختبار",IF($J82&lt;'الإعدادات'!$B$5,"واصل الاختبار","جاهز"))))</f>
        <v/>
      </c>
    </row>
    <row r="83">
      <c r="A83" s="4" t="n"/>
      <c r="B83" s="5" t="n"/>
      <c r="C83" s="6" t="n"/>
      <c r="D83" s="7" t="n"/>
      <c r="E83" s="6" t="n"/>
      <c r="F83" s="6" t="n"/>
      <c r="G83" s="6" t="n"/>
      <c r="H83" s="6" t="n"/>
      <c r="I83" s="8">
        <f>IF($B83="","",COUNTIFS('سجل الاختبار'!$B$5:$B$204,$B83,'سجل الاختبار'!$C$5:$C$204,$D83))</f>
        <v/>
      </c>
      <c r="J83" s="8">
        <f>IF($B83="","",COUNTIFS('سجل الاختبار'!$B$5:$B$204,$B83,'سجل الاختبار'!$C$5:$C$204,$D83,'سجل الاختبار'!$G$5:$G$204,"نجح"))</f>
        <v/>
      </c>
      <c r="K83" s="8">
        <f>IF($B83="","",COUNTIFS('سجل الاختبار'!$B$5:$B$204,$B83,'سجل الاختبار'!$C$5:$C$204,$D83,'سجل الاختبار'!$G$5:$G$204,"فشل"))</f>
        <v/>
      </c>
      <c r="L83" s="9">
        <f>IF($B83="","",IF($I83=0,"",_xlfn.MAXIFS('سجل الاختبار'!$A$5:$A$204,'سجل الاختبار'!$B$5:$B$204,$B83,'سجل الاختبار'!$C$5:$C$204,$D83)))</f>
        <v/>
      </c>
      <c r="M83" s="9">
        <f>IF(OR($B83="",$L83=""),"",$L83+'الإعدادات'!$B$6)</f>
        <v/>
      </c>
      <c r="N83" s="10">
        <f>IF($B83="","",IF($I83=0,"لم يُختبر بعد",IF($K83&gt;0,"أصلح وأعد الاختبار",IF($J83&lt;'الإعدادات'!$B$5,"واصل الاختبار","جاهز"))))</f>
        <v/>
      </c>
    </row>
    <row r="84">
      <c r="A84" s="4" t="n"/>
      <c r="B84" s="5" t="n"/>
      <c r="C84" s="6" t="n"/>
      <c r="D84" s="7" t="n"/>
      <c r="E84" s="6" t="n"/>
      <c r="F84" s="6" t="n"/>
      <c r="G84" s="6" t="n"/>
      <c r="H84" s="6" t="n"/>
      <c r="I84" s="8">
        <f>IF($B84="","",COUNTIFS('سجل الاختبار'!$B$5:$B$204,$B84,'سجل الاختبار'!$C$5:$C$204,$D84))</f>
        <v/>
      </c>
      <c r="J84" s="8">
        <f>IF($B84="","",COUNTIFS('سجل الاختبار'!$B$5:$B$204,$B84,'سجل الاختبار'!$C$5:$C$204,$D84,'سجل الاختبار'!$G$5:$G$204,"نجح"))</f>
        <v/>
      </c>
      <c r="K84" s="8">
        <f>IF($B84="","",COUNTIFS('سجل الاختبار'!$B$5:$B$204,$B84,'سجل الاختبار'!$C$5:$C$204,$D84,'سجل الاختبار'!$G$5:$G$204,"فشل"))</f>
        <v/>
      </c>
      <c r="L84" s="9">
        <f>IF($B84="","",IF($I84=0,"",_xlfn.MAXIFS('سجل الاختبار'!$A$5:$A$204,'سجل الاختبار'!$B$5:$B$204,$B84,'سجل الاختبار'!$C$5:$C$204,$D84)))</f>
        <v/>
      </c>
      <c r="M84" s="9">
        <f>IF(OR($B84="",$L84=""),"",$L84+'الإعدادات'!$B$6)</f>
        <v/>
      </c>
      <c r="N84" s="10">
        <f>IF($B84="","",IF($I84=0,"لم يُختبر بعد",IF($K84&gt;0,"أصلح وأعد الاختبار",IF($J84&lt;'الإعدادات'!$B$5,"واصل الاختبار","جاهز"))))</f>
        <v/>
      </c>
    </row>
    <row r="85">
      <c r="A85" s="4" t="n"/>
      <c r="B85" s="5" t="n"/>
      <c r="C85" s="6" t="n"/>
      <c r="D85" s="7" t="n"/>
      <c r="E85" s="6" t="n"/>
      <c r="F85" s="6" t="n"/>
      <c r="G85" s="6" t="n"/>
      <c r="H85" s="6" t="n"/>
      <c r="I85" s="8">
        <f>IF($B85="","",COUNTIFS('سجل الاختبار'!$B$5:$B$204,$B85,'سجل الاختبار'!$C$5:$C$204,$D85))</f>
        <v/>
      </c>
      <c r="J85" s="8">
        <f>IF($B85="","",COUNTIFS('سجل الاختبار'!$B$5:$B$204,$B85,'سجل الاختبار'!$C$5:$C$204,$D85,'سجل الاختبار'!$G$5:$G$204,"نجح"))</f>
        <v/>
      </c>
      <c r="K85" s="8">
        <f>IF($B85="","",COUNTIFS('سجل الاختبار'!$B$5:$B$204,$B85,'سجل الاختبار'!$C$5:$C$204,$D85,'سجل الاختبار'!$G$5:$G$204,"فشل"))</f>
        <v/>
      </c>
      <c r="L85" s="9">
        <f>IF($B85="","",IF($I85=0,"",_xlfn.MAXIFS('سجل الاختبار'!$A$5:$A$204,'سجل الاختبار'!$B$5:$B$204,$B85,'سجل الاختبار'!$C$5:$C$204,$D85)))</f>
        <v/>
      </c>
      <c r="M85" s="9">
        <f>IF(OR($B85="",$L85=""),"",$L85+'الإعدادات'!$B$6)</f>
        <v/>
      </c>
      <c r="N85" s="10">
        <f>IF($B85="","",IF($I85=0,"لم يُختبر بعد",IF($K85&gt;0,"أصلح وأعد الاختبار",IF($J85&lt;'الإعدادات'!$B$5,"واصل الاختبار","جاهز"))))</f>
        <v/>
      </c>
    </row>
    <row r="86">
      <c r="A86" s="4" t="n"/>
      <c r="B86" s="5" t="n"/>
      <c r="C86" s="6" t="n"/>
      <c r="D86" s="7" t="n"/>
      <c r="E86" s="6" t="n"/>
      <c r="F86" s="6" t="n"/>
      <c r="G86" s="6" t="n"/>
      <c r="H86" s="6" t="n"/>
      <c r="I86" s="8">
        <f>IF($B86="","",COUNTIFS('سجل الاختبار'!$B$5:$B$204,$B86,'سجل الاختبار'!$C$5:$C$204,$D86))</f>
        <v/>
      </c>
      <c r="J86" s="8">
        <f>IF($B86="","",COUNTIFS('سجل الاختبار'!$B$5:$B$204,$B86,'سجل الاختبار'!$C$5:$C$204,$D86,'سجل الاختبار'!$G$5:$G$204,"نجح"))</f>
        <v/>
      </c>
      <c r="K86" s="8">
        <f>IF($B86="","",COUNTIFS('سجل الاختبار'!$B$5:$B$204,$B86,'سجل الاختبار'!$C$5:$C$204,$D86,'سجل الاختبار'!$G$5:$G$204,"فشل"))</f>
        <v/>
      </c>
      <c r="L86" s="9">
        <f>IF($B86="","",IF($I86=0,"",_xlfn.MAXIFS('سجل الاختبار'!$A$5:$A$204,'سجل الاختبار'!$B$5:$B$204,$B86,'سجل الاختبار'!$C$5:$C$204,$D86)))</f>
        <v/>
      </c>
      <c r="M86" s="9">
        <f>IF(OR($B86="",$L86=""),"",$L86+'الإعدادات'!$B$6)</f>
        <v/>
      </c>
      <c r="N86" s="10">
        <f>IF($B86="","",IF($I86=0,"لم يُختبر بعد",IF($K86&gt;0,"أصلح وأعد الاختبار",IF($J86&lt;'الإعدادات'!$B$5,"واصل الاختبار","جاهز"))))</f>
        <v/>
      </c>
    </row>
    <row r="87">
      <c r="A87" s="4" t="n"/>
      <c r="B87" s="5" t="n"/>
      <c r="C87" s="6" t="n"/>
      <c r="D87" s="7" t="n"/>
      <c r="E87" s="6" t="n"/>
      <c r="F87" s="6" t="n"/>
      <c r="G87" s="6" t="n"/>
      <c r="H87" s="6" t="n"/>
      <c r="I87" s="8">
        <f>IF($B87="","",COUNTIFS('سجل الاختبار'!$B$5:$B$204,$B87,'سجل الاختبار'!$C$5:$C$204,$D87))</f>
        <v/>
      </c>
      <c r="J87" s="8">
        <f>IF($B87="","",COUNTIFS('سجل الاختبار'!$B$5:$B$204,$B87,'سجل الاختبار'!$C$5:$C$204,$D87,'سجل الاختبار'!$G$5:$G$204,"نجح"))</f>
        <v/>
      </c>
      <c r="K87" s="8">
        <f>IF($B87="","",COUNTIFS('سجل الاختبار'!$B$5:$B$204,$B87,'سجل الاختبار'!$C$5:$C$204,$D87,'سجل الاختبار'!$G$5:$G$204,"فشل"))</f>
        <v/>
      </c>
      <c r="L87" s="9">
        <f>IF($B87="","",IF($I87=0,"",_xlfn.MAXIFS('سجل الاختبار'!$A$5:$A$204,'سجل الاختبار'!$B$5:$B$204,$B87,'سجل الاختبار'!$C$5:$C$204,$D87)))</f>
        <v/>
      </c>
      <c r="M87" s="9">
        <f>IF(OR($B87="",$L87=""),"",$L87+'الإعدادات'!$B$6)</f>
        <v/>
      </c>
      <c r="N87" s="10">
        <f>IF($B87="","",IF($I87=0,"لم يُختبر بعد",IF($K87&gt;0,"أصلح وأعد الاختبار",IF($J87&lt;'الإعدادات'!$B$5,"واصل الاختبار","جاهز"))))</f>
        <v/>
      </c>
    </row>
    <row r="88">
      <c r="A88" s="4" t="n"/>
      <c r="B88" s="5" t="n"/>
      <c r="C88" s="6" t="n"/>
      <c r="D88" s="7" t="n"/>
      <c r="E88" s="6" t="n"/>
      <c r="F88" s="6" t="n"/>
      <c r="G88" s="6" t="n"/>
      <c r="H88" s="6" t="n"/>
      <c r="I88" s="8">
        <f>IF($B88="","",COUNTIFS('سجل الاختبار'!$B$5:$B$204,$B88,'سجل الاختبار'!$C$5:$C$204,$D88))</f>
        <v/>
      </c>
      <c r="J88" s="8">
        <f>IF($B88="","",COUNTIFS('سجل الاختبار'!$B$5:$B$204,$B88,'سجل الاختبار'!$C$5:$C$204,$D88,'سجل الاختبار'!$G$5:$G$204,"نجح"))</f>
        <v/>
      </c>
      <c r="K88" s="8">
        <f>IF($B88="","",COUNTIFS('سجل الاختبار'!$B$5:$B$204,$B88,'سجل الاختبار'!$C$5:$C$204,$D88,'سجل الاختبار'!$G$5:$G$204,"فشل"))</f>
        <v/>
      </c>
      <c r="L88" s="9">
        <f>IF($B88="","",IF($I88=0,"",_xlfn.MAXIFS('سجل الاختبار'!$A$5:$A$204,'سجل الاختبار'!$B$5:$B$204,$B88,'سجل الاختبار'!$C$5:$C$204,$D88)))</f>
        <v/>
      </c>
      <c r="M88" s="9">
        <f>IF(OR($B88="",$L88=""),"",$L88+'الإعدادات'!$B$6)</f>
        <v/>
      </c>
      <c r="N88" s="10">
        <f>IF($B88="","",IF($I88=0,"لم يُختبر بعد",IF($K88&gt;0,"أصلح وأعد الاختبار",IF($J88&lt;'الإعدادات'!$B$5,"واصل الاختبار","جاهز"))))</f>
        <v/>
      </c>
    </row>
    <row r="89">
      <c r="A89" s="4" t="n"/>
      <c r="B89" s="5" t="n"/>
      <c r="C89" s="6" t="n"/>
      <c r="D89" s="7" t="n"/>
      <c r="E89" s="6" t="n"/>
      <c r="F89" s="6" t="n"/>
      <c r="G89" s="6" t="n"/>
      <c r="H89" s="6" t="n"/>
      <c r="I89" s="8">
        <f>IF($B89="","",COUNTIFS('سجل الاختبار'!$B$5:$B$204,$B89,'سجل الاختبار'!$C$5:$C$204,$D89))</f>
        <v/>
      </c>
      <c r="J89" s="8">
        <f>IF($B89="","",COUNTIFS('سجل الاختبار'!$B$5:$B$204,$B89,'سجل الاختبار'!$C$5:$C$204,$D89,'سجل الاختبار'!$G$5:$G$204,"نجح"))</f>
        <v/>
      </c>
      <c r="K89" s="8">
        <f>IF($B89="","",COUNTIFS('سجل الاختبار'!$B$5:$B$204,$B89,'سجل الاختبار'!$C$5:$C$204,$D89,'سجل الاختبار'!$G$5:$G$204,"فشل"))</f>
        <v/>
      </c>
      <c r="L89" s="9">
        <f>IF($B89="","",IF($I89=0,"",_xlfn.MAXIFS('سجل الاختبار'!$A$5:$A$204,'سجل الاختبار'!$B$5:$B$204,$B89,'سجل الاختبار'!$C$5:$C$204,$D89)))</f>
        <v/>
      </c>
      <c r="M89" s="9">
        <f>IF(OR($B89="",$L89=""),"",$L89+'الإعدادات'!$B$6)</f>
        <v/>
      </c>
      <c r="N89" s="10">
        <f>IF($B89="","",IF($I89=0,"لم يُختبر بعد",IF($K89&gt;0,"أصلح وأعد الاختبار",IF($J89&lt;'الإعدادات'!$B$5,"واصل الاختبار","جاهز"))))</f>
        <v/>
      </c>
    </row>
    <row r="90">
      <c r="A90" s="4" t="n"/>
      <c r="B90" s="5" t="n"/>
      <c r="C90" s="6" t="n"/>
      <c r="D90" s="7" t="n"/>
      <c r="E90" s="6" t="n"/>
      <c r="F90" s="6" t="n"/>
      <c r="G90" s="6" t="n"/>
      <c r="H90" s="6" t="n"/>
      <c r="I90" s="8">
        <f>IF($B90="","",COUNTIFS('سجل الاختبار'!$B$5:$B$204,$B90,'سجل الاختبار'!$C$5:$C$204,$D90))</f>
        <v/>
      </c>
      <c r="J90" s="8">
        <f>IF($B90="","",COUNTIFS('سجل الاختبار'!$B$5:$B$204,$B90,'سجل الاختبار'!$C$5:$C$204,$D90,'سجل الاختبار'!$G$5:$G$204,"نجح"))</f>
        <v/>
      </c>
      <c r="K90" s="8">
        <f>IF($B90="","",COUNTIFS('سجل الاختبار'!$B$5:$B$204,$B90,'سجل الاختبار'!$C$5:$C$204,$D90,'سجل الاختبار'!$G$5:$G$204,"فشل"))</f>
        <v/>
      </c>
      <c r="L90" s="9">
        <f>IF($B90="","",IF($I90=0,"",_xlfn.MAXIFS('سجل الاختبار'!$A$5:$A$204,'سجل الاختبار'!$B$5:$B$204,$B90,'سجل الاختبار'!$C$5:$C$204,$D90)))</f>
        <v/>
      </c>
      <c r="M90" s="9">
        <f>IF(OR($B90="",$L90=""),"",$L90+'الإعدادات'!$B$6)</f>
        <v/>
      </c>
      <c r="N90" s="10">
        <f>IF($B90="","",IF($I90=0,"لم يُختبر بعد",IF($K90&gt;0,"أصلح وأعد الاختبار",IF($J90&lt;'الإعدادات'!$B$5,"واصل الاختبار","جاهز"))))</f>
        <v/>
      </c>
    </row>
    <row r="91">
      <c r="A91" s="4" t="n"/>
      <c r="B91" s="5" t="n"/>
      <c r="C91" s="6" t="n"/>
      <c r="D91" s="7" t="n"/>
      <c r="E91" s="6" t="n"/>
      <c r="F91" s="6" t="n"/>
      <c r="G91" s="6" t="n"/>
      <c r="H91" s="6" t="n"/>
      <c r="I91" s="8">
        <f>IF($B91="","",COUNTIFS('سجل الاختبار'!$B$5:$B$204,$B91,'سجل الاختبار'!$C$5:$C$204,$D91))</f>
        <v/>
      </c>
      <c r="J91" s="8">
        <f>IF($B91="","",COUNTIFS('سجل الاختبار'!$B$5:$B$204,$B91,'سجل الاختبار'!$C$5:$C$204,$D91,'سجل الاختبار'!$G$5:$G$204,"نجح"))</f>
        <v/>
      </c>
      <c r="K91" s="8">
        <f>IF($B91="","",COUNTIFS('سجل الاختبار'!$B$5:$B$204,$B91,'سجل الاختبار'!$C$5:$C$204,$D91,'سجل الاختبار'!$G$5:$G$204,"فشل"))</f>
        <v/>
      </c>
      <c r="L91" s="9">
        <f>IF($B91="","",IF($I91=0,"",_xlfn.MAXIFS('سجل الاختبار'!$A$5:$A$204,'سجل الاختبار'!$B$5:$B$204,$B91,'سجل الاختبار'!$C$5:$C$204,$D91)))</f>
        <v/>
      </c>
      <c r="M91" s="9">
        <f>IF(OR($B91="",$L91=""),"",$L91+'الإعدادات'!$B$6)</f>
        <v/>
      </c>
      <c r="N91" s="10">
        <f>IF($B91="","",IF($I91=0,"لم يُختبر بعد",IF($K91&gt;0,"أصلح وأعد الاختبار",IF($J91&lt;'الإعدادات'!$B$5,"واصل الاختبار","جاهز"))))</f>
        <v/>
      </c>
    </row>
    <row r="92">
      <c r="A92" s="4" t="n"/>
      <c r="B92" s="5" t="n"/>
      <c r="C92" s="6" t="n"/>
      <c r="D92" s="7" t="n"/>
      <c r="E92" s="6" t="n"/>
      <c r="F92" s="6" t="n"/>
      <c r="G92" s="6" t="n"/>
      <c r="H92" s="6" t="n"/>
      <c r="I92" s="8">
        <f>IF($B92="","",COUNTIFS('سجل الاختبار'!$B$5:$B$204,$B92,'سجل الاختبار'!$C$5:$C$204,$D92))</f>
        <v/>
      </c>
      <c r="J92" s="8">
        <f>IF($B92="","",COUNTIFS('سجل الاختبار'!$B$5:$B$204,$B92,'سجل الاختبار'!$C$5:$C$204,$D92,'سجل الاختبار'!$G$5:$G$204,"نجح"))</f>
        <v/>
      </c>
      <c r="K92" s="8">
        <f>IF($B92="","",COUNTIFS('سجل الاختبار'!$B$5:$B$204,$B92,'سجل الاختبار'!$C$5:$C$204,$D92,'سجل الاختبار'!$G$5:$G$204,"فشل"))</f>
        <v/>
      </c>
      <c r="L92" s="9">
        <f>IF($B92="","",IF($I92=0,"",_xlfn.MAXIFS('سجل الاختبار'!$A$5:$A$204,'سجل الاختبار'!$B$5:$B$204,$B92,'سجل الاختبار'!$C$5:$C$204,$D92)))</f>
        <v/>
      </c>
      <c r="M92" s="9">
        <f>IF(OR($B92="",$L92=""),"",$L92+'الإعدادات'!$B$6)</f>
        <v/>
      </c>
      <c r="N92" s="10">
        <f>IF($B92="","",IF($I92=0,"لم يُختبر بعد",IF($K92&gt;0,"أصلح وأعد الاختبار",IF($J92&lt;'الإعدادات'!$B$5,"واصل الاختبار","جاهز"))))</f>
        <v/>
      </c>
    </row>
    <row r="93">
      <c r="A93" s="4" t="n"/>
      <c r="B93" s="5" t="n"/>
      <c r="C93" s="6" t="n"/>
      <c r="D93" s="7" t="n"/>
      <c r="E93" s="6" t="n"/>
      <c r="F93" s="6" t="n"/>
      <c r="G93" s="6" t="n"/>
      <c r="H93" s="6" t="n"/>
      <c r="I93" s="8">
        <f>IF($B93="","",COUNTIFS('سجل الاختبار'!$B$5:$B$204,$B93,'سجل الاختبار'!$C$5:$C$204,$D93))</f>
        <v/>
      </c>
      <c r="J93" s="8">
        <f>IF($B93="","",COUNTIFS('سجل الاختبار'!$B$5:$B$204,$B93,'سجل الاختبار'!$C$5:$C$204,$D93,'سجل الاختبار'!$G$5:$G$204,"نجح"))</f>
        <v/>
      </c>
      <c r="K93" s="8">
        <f>IF($B93="","",COUNTIFS('سجل الاختبار'!$B$5:$B$204,$B93,'سجل الاختبار'!$C$5:$C$204,$D93,'سجل الاختبار'!$G$5:$G$204,"فشل"))</f>
        <v/>
      </c>
      <c r="L93" s="9">
        <f>IF($B93="","",IF($I93=0,"",_xlfn.MAXIFS('سجل الاختبار'!$A$5:$A$204,'سجل الاختبار'!$B$5:$B$204,$B93,'سجل الاختبار'!$C$5:$C$204,$D93)))</f>
        <v/>
      </c>
      <c r="M93" s="9">
        <f>IF(OR($B93="",$L93=""),"",$L93+'الإعدادات'!$B$6)</f>
        <v/>
      </c>
      <c r="N93" s="10">
        <f>IF($B93="","",IF($I93=0,"لم يُختبر بعد",IF($K93&gt;0,"أصلح وأعد الاختبار",IF($J93&lt;'الإعدادات'!$B$5,"واصل الاختبار","جاهز"))))</f>
        <v/>
      </c>
    </row>
    <row r="94">
      <c r="A94" s="4" t="n"/>
      <c r="B94" s="5" t="n"/>
      <c r="C94" s="6" t="n"/>
      <c r="D94" s="7" t="n"/>
      <c r="E94" s="6" t="n"/>
      <c r="F94" s="6" t="n"/>
      <c r="G94" s="6" t="n"/>
      <c r="H94" s="6" t="n"/>
      <c r="I94" s="8">
        <f>IF($B94="","",COUNTIFS('سجل الاختبار'!$B$5:$B$204,$B94,'سجل الاختبار'!$C$5:$C$204,$D94))</f>
        <v/>
      </c>
      <c r="J94" s="8">
        <f>IF($B94="","",COUNTIFS('سجل الاختبار'!$B$5:$B$204,$B94,'سجل الاختبار'!$C$5:$C$204,$D94,'سجل الاختبار'!$G$5:$G$204,"نجح"))</f>
        <v/>
      </c>
      <c r="K94" s="8">
        <f>IF($B94="","",COUNTIFS('سجل الاختبار'!$B$5:$B$204,$B94,'سجل الاختبار'!$C$5:$C$204,$D94,'سجل الاختبار'!$G$5:$G$204,"فشل"))</f>
        <v/>
      </c>
      <c r="L94" s="9">
        <f>IF($B94="","",IF($I94=0,"",_xlfn.MAXIFS('سجل الاختبار'!$A$5:$A$204,'سجل الاختبار'!$B$5:$B$204,$B94,'سجل الاختبار'!$C$5:$C$204,$D94)))</f>
        <v/>
      </c>
      <c r="M94" s="9">
        <f>IF(OR($B94="",$L94=""),"",$L94+'الإعدادات'!$B$6)</f>
        <v/>
      </c>
      <c r="N94" s="10">
        <f>IF($B94="","",IF($I94=0,"لم يُختبر بعد",IF($K94&gt;0,"أصلح وأعد الاختبار",IF($J94&lt;'الإعدادات'!$B$5,"واصل الاختبار","جاهز"))))</f>
        <v/>
      </c>
    </row>
    <row r="95">
      <c r="A95" s="4" t="n"/>
      <c r="B95" s="5" t="n"/>
      <c r="C95" s="6" t="n"/>
      <c r="D95" s="7" t="n"/>
      <c r="E95" s="6" t="n"/>
      <c r="F95" s="6" t="n"/>
      <c r="G95" s="6" t="n"/>
      <c r="H95" s="6" t="n"/>
      <c r="I95" s="8">
        <f>IF($B95="","",COUNTIFS('سجل الاختبار'!$B$5:$B$204,$B95,'سجل الاختبار'!$C$5:$C$204,$D95))</f>
        <v/>
      </c>
      <c r="J95" s="8">
        <f>IF($B95="","",COUNTIFS('سجل الاختبار'!$B$5:$B$204,$B95,'سجل الاختبار'!$C$5:$C$204,$D95,'سجل الاختبار'!$G$5:$G$204,"نجح"))</f>
        <v/>
      </c>
      <c r="K95" s="8">
        <f>IF($B95="","",COUNTIFS('سجل الاختبار'!$B$5:$B$204,$B95,'سجل الاختبار'!$C$5:$C$204,$D95,'سجل الاختبار'!$G$5:$G$204,"فشل"))</f>
        <v/>
      </c>
      <c r="L95" s="9">
        <f>IF($B95="","",IF($I95=0,"",_xlfn.MAXIFS('سجل الاختبار'!$A$5:$A$204,'سجل الاختبار'!$B$5:$B$204,$B95,'سجل الاختبار'!$C$5:$C$204,$D95)))</f>
        <v/>
      </c>
      <c r="M95" s="9">
        <f>IF(OR($B95="",$L95=""),"",$L95+'الإعدادات'!$B$6)</f>
        <v/>
      </c>
      <c r="N95" s="10">
        <f>IF($B95="","",IF($I95=0,"لم يُختبر بعد",IF($K95&gt;0,"أصلح وأعد الاختبار",IF($J95&lt;'الإعدادات'!$B$5,"واصل الاختبار","جاهز"))))</f>
        <v/>
      </c>
    </row>
    <row r="96">
      <c r="A96" s="4" t="n"/>
      <c r="B96" s="5" t="n"/>
      <c r="C96" s="6" t="n"/>
      <c r="D96" s="7" t="n"/>
      <c r="E96" s="6" t="n"/>
      <c r="F96" s="6" t="n"/>
      <c r="G96" s="6" t="n"/>
      <c r="H96" s="6" t="n"/>
      <c r="I96" s="8">
        <f>IF($B96="","",COUNTIFS('سجل الاختبار'!$B$5:$B$204,$B96,'سجل الاختبار'!$C$5:$C$204,$D96))</f>
        <v/>
      </c>
      <c r="J96" s="8">
        <f>IF($B96="","",COUNTIFS('سجل الاختبار'!$B$5:$B$204,$B96,'سجل الاختبار'!$C$5:$C$204,$D96,'سجل الاختبار'!$G$5:$G$204,"نجح"))</f>
        <v/>
      </c>
      <c r="K96" s="8">
        <f>IF($B96="","",COUNTIFS('سجل الاختبار'!$B$5:$B$204,$B96,'سجل الاختبار'!$C$5:$C$204,$D96,'سجل الاختبار'!$G$5:$G$204,"فشل"))</f>
        <v/>
      </c>
      <c r="L96" s="9">
        <f>IF($B96="","",IF($I96=0,"",_xlfn.MAXIFS('سجل الاختبار'!$A$5:$A$204,'سجل الاختبار'!$B$5:$B$204,$B96,'سجل الاختبار'!$C$5:$C$204,$D96)))</f>
        <v/>
      </c>
      <c r="M96" s="9">
        <f>IF(OR($B96="",$L96=""),"",$L96+'الإعدادات'!$B$6)</f>
        <v/>
      </c>
      <c r="N96" s="10">
        <f>IF($B96="","",IF($I96=0,"لم يُختبر بعد",IF($K96&gt;0,"أصلح وأعد الاختبار",IF($J96&lt;'الإعدادات'!$B$5,"واصل الاختبار","جاهز"))))</f>
        <v/>
      </c>
    </row>
    <row r="97">
      <c r="A97" s="4" t="n"/>
      <c r="B97" s="5" t="n"/>
      <c r="C97" s="6" t="n"/>
      <c r="D97" s="7" t="n"/>
      <c r="E97" s="6" t="n"/>
      <c r="F97" s="6" t="n"/>
      <c r="G97" s="6" t="n"/>
      <c r="H97" s="6" t="n"/>
      <c r="I97" s="8">
        <f>IF($B97="","",COUNTIFS('سجل الاختبار'!$B$5:$B$204,$B97,'سجل الاختبار'!$C$5:$C$204,$D97))</f>
        <v/>
      </c>
      <c r="J97" s="8">
        <f>IF($B97="","",COUNTIFS('سجل الاختبار'!$B$5:$B$204,$B97,'سجل الاختبار'!$C$5:$C$204,$D97,'سجل الاختبار'!$G$5:$G$204,"نجح"))</f>
        <v/>
      </c>
      <c r="K97" s="8">
        <f>IF($B97="","",COUNTIFS('سجل الاختبار'!$B$5:$B$204,$B97,'سجل الاختبار'!$C$5:$C$204,$D97,'سجل الاختبار'!$G$5:$G$204,"فشل"))</f>
        <v/>
      </c>
      <c r="L97" s="9">
        <f>IF($B97="","",IF($I97=0,"",_xlfn.MAXIFS('سجل الاختبار'!$A$5:$A$204,'سجل الاختبار'!$B$5:$B$204,$B97,'سجل الاختبار'!$C$5:$C$204,$D97)))</f>
        <v/>
      </c>
      <c r="M97" s="9">
        <f>IF(OR($B97="",$L97=""),"",$L97+'الإعدادات'!$B$6)</f>
        <v/>
      </c>
      <c r="N97" s="10">
        <f>IF($B97="","",IF($I97=0,"لم يُختبر بعد",IF($K97&gt;0,"أصلح وأعد الاختبار",IF($J97&lt;'الإعدادات'!$B$5,"واصل الاختبار","جاهز"))))</f>
        <v/>
      </c>
    </row>
    <row r="98">
      <c r="A98" s="4" t="n"/>
      <c r="B98" s="5" t="n"/>
      <c r="C98" s="6" t="n"/>
      <c r="D98" s="7" t="n"/>
      <c r="E98" s="6" t="n"/>
      <c r="F98" s="6" t="n"/>
      <c r="G98" s="6" t="n"/>
      <c r="H98" s="6" t="n"/>
      <c r="I98" s="8">
        <f>IF($B98="","",COUNTIFS('سجل الاختبار'!$B$5:$B$204,$B98,'سجل الاختبار'!$C$5:$C$204,$D98))</f>
        <v/>
      </c>
      <c r="J98" s="8">
        <f>IF($B98="","",COUNTIFS('سجل الاختبار'!$B$5:$B$204,$B98,'سجل الاختبار'!$C$5:$C$204,$D98,'سجل الاختبار'!$G$5:$G$204,"نجح"))</f>
        <v/>
      </c>
      <c r="K98" s="8">
        <f>IF($B98="","",COUNTIFS('سجل الاختبار'!$B$5:$B$204,$B98,'سجل الاختبار'!$C$5:$C$204,$D98,'سجل الاختبار'!$G$5:$G$204,"فشل"))</f>
        <v/>
      </c>
      <c r="L98" s="9">
        <f>IF($B98="","",IF($I98=0,"",_xlfn.MAXIFS('سجل الاختبار'!$A$5:$A$204,'سجل الاختبار'!$B$5:$B$204,$B98,'سجل الاختبار'!$C$5:$C$204,$D98)))</f>
        <v/>
      </c>
      <c r="M98" s="9">
        <f>IF(OR($B98="",$L98=""),"",$L98+'الإعدادات'!$B$6)</f>
        <v/>
      </c>
      <c r="N98" s="10">
        <f>IF($B98="","",IF($I98=0,"لم يُختبر بعد",IF($K98&gt;0,"أصلح وأعد الاختبار",IF($J98&lt;'الإعدادات'!$B$5,"واصل الاختبار","جاهز"))))</f>
        <v/>
      </c>
    </row>
    <row r="99">
      <c r="A99" s="4" t="n"/>
      <c r="B99" s="5" t="n"/>
      <c r="C99" s="6" t="n"/>
      <c r="D99" s="7" t="n"/>
      <c r="E99" s="6" t="n"/>
      <c r="F99" s="6" t="n"/>
      <c r="G99" s="6" t="n"/>
      <c r="H99" s="6" t="n"/>
      <c r="I99" s="8">
        <f>IF($B99="","",COUNTIFS('سجل الاختبار'!$B$5:$B$204,$B99,'سجل الاختبار'!$C$5:$C$204,$D99))</f>
        <v/>
      </c>
      <c r="J99" s="8">
        <f>IF($B99="","",COUNTIFS('سجل الاختبار'!$B$5:$B$204,$B99,'سجل الاختبار'!$C$5:$C$204,$D99,'سجل الاختبار'!$G$5:$G$204,"نجح"))</f>
        <v/>
      </c>
      <c r="K99" s="8">
        <f>IF($B99="","",COUNTIFS('سجل الاختبار'!$B$5:$B$204,$B99,'سجل الاختبار'!$C$5:$C$204,$D99,'سجل الاختبار'!$G$5:$G$204,"فشل"))</f>
        <v/>
      </c>
      <c r="L99" s="9">
        <f>IF($B99="","",IF($I99=0,"",_xlfn.MAXIFS('سجل الاختبار'!$A$5:$A$204,'سجل الاختبار'!$B$5:$B$204,$B99,'سجل الاختبار'!$C$5:$C$204,$D99)))</f>
        <v/>
      </c>
      <c r="M99" s="9">
        <f>IF(OR($B99="",$L99=""),"",$L99+'الإعدادات'!$B$6)</f>
        <v/>
      </c>
      <c r="N99" s="10">
        <f>IF($B99="","",IF($I99=0,"لم يُختبر بعد",IF($K99&gt;0,"أصلح وأعد الاختبار",IF($J99&lt;'الإعدادات'!$B$5,"واصل الاختبار","جاهز"))))</f>
        <v/>
      </c>
    </row>
    <row r="100">
      <c r="A100" s="4" t="n"/>
      <c r="B100" s="5" t="n"/>
      <c r="C100" s="6" t="n"/>
      <c r="D100" s="7" t="n"/>
      <c r="E100" s="6" t="n"/>
      <c r="F100" s="6" t="n"/>
      <c r="G100" s="6" t="n"/>
      <c r="H100" s="6" t="n"/>
      <c r="I100" s="8">
        <f>IF($B100="","",COUNTIFS('سجل الاختبار'!$B$5:$B$204,$B100,'سجل الاختبار'!$C$5:$C$204,$D100))</f>
        <v/>
      </c>
      <c r="J100" s="8">
        <f>IF($B100="","",COUNTIFS('سجل الاختبار'!$B$5:$B$204,$B100,'سجل الاختبار'!$C$5:$C$204,$D100,'سجل الاختبار'!$G$5:$G$204,"نجح"))</f>
        <v/>
      </c>
      <c r="K100" s="8">
        <f>IF($B100="","",COUNTIFS('سجل الاختبار'!$B$5:$B$204,$B100,'سجل الاختبار'!$C$5:$C$204,$D100,'سجل الاختبار'!$G$5:$G$204,"فشل"))</f>
        <v/>
      </c>
      <c r="L100" s="9">
        <f>IF($B100="","",IF($I100=0,"",_xlfn.MAXIFS('سجل الاختبار'!$A$5:$A$204,'سجل الاختبار'!$B$5:$B$204,$B100,'سجل الاختبار'!$C$5:$C$204,$D100)))</f>
        <v/>
      </c>
      <c r="M100" s="9">
        <f>IF(OR($B100="",$L100=""),"",$L100+'الإعدادات'!$B$6)</f>
        <v/>
      </c>
      <c r="N100" s="10">
        <f>IF($B100="","",IF($I100=0,"لم يُختبر بعد",IF($K100&gt;0,"أصلح وأعد الاختبار",IF($J100&lt;'الإعدادات'!$B$5,"واصل الاختبار","جاهز"))))</f>
        <v/>
      </c>
    </row>
    <row r="101">
      <c r="A101" s="4" t="n"/>
      <c r="B101" s="5" t="n"/>
      <c r="C101" s="6" t="n"/>
      <c r="D101" s="7" t="n"/>
      <c r="E101" s="6" t="n"/>
      <c r="F101" s="6" t="n"/>
      <c r="G101" s="6" t="n"/>
      <c r="H101" s="6" t="n"/>
      <c r="I101" s="8">
        <f>IF($B101="","",COUNTIFS('سجل الاختبار'!$B$5:$B$204,$B101,'سجل الاختبار'!$C$5:$C$204,$D101))</f>
        <v/>
      </c>
      <c r="J101" s="8">
        <f>IF($B101="","",COUNTIFS('سجل الاختبار'!$B$5:$B$204,$B101,'سجل الاختبار'!$C$5:$C$204,$D101,'سجل الاختبار'!$G$5:$G$204,"نجح"))</f>
        <v/>
      </c>
      <c r="K101" s="8">
        <f>IF($B101="","",COUNTIFS('سجل الاختبار'!$B$5:$B$204,$B101,'سجل الاختبار'!$C$5:$C$204,$D101,'سجل الاختبار'!$G$5:$G$204,"فشل"))</f>
        <v/>
      </c>
      <c r="L101" s="9">
        <f>IF($B101="","",IF($I101=0,"",_xlfn.MAXIFS('سجل الاختبار'!$A$5:$A$204,'سجل الاختبار'!$B$5:$B$204,$B101,'سجل الاختبار'!$C$5:$C$204,$D101)))</f>
        <v/>
      </c>
      <c r="M101" s="9">
        <f>IF(OR($B101="",$L101=""),"",$L101+'الإعدادات'!$B$6)</f>
        <v/>
      </c>
      <c r="N101" s="10">
        <f>IF($B101="","",IF($I101=0,"لم يُختبر بعد",IF($K101&gt;0,"أصلح وأعد الاختبار",IF($J101&lt;'الإعدادات'!$B$5,"واصل الاختبار","جاهز"))))</f>
        <v/>
      </c>
    </row>
    <row r="102">
      <c r="A102" s="4" t="n"/>
      <c r="B102" s="5" t="n"/>
      <c r="C102" s="6" t="n"/>
      <c r="D102" s="7" t="n"/>
      <c r="E102" s="6" t="n"/>
      <c r="F102" s="6" t="n"/>
      <c r="G102" s="6" t="n"/>
      <c r="H102" s="6" t="n"/>
      <c r="I102" s="8">
        <f>IF($B102="","",COUNTIFS('سجل الاختبار'!$B$5:$B$204,$B102,'سجل الاختبار'!$C$5:$C$204,$D102))</f>
        <v/>
      </c>
      <c r="J102" s="8">
        <f>IF($B102="","",COUNTIFS('سجل الاختبار'!$B$5:$B$204,$B102,'سجل الاختبار'!$C$5:$C$204,$D102,'سجل الاختبار'!$G$5:$G$204,"نجح"))</f>
        <v/>
      </c>
      <c r="K102" s="8">
        <f>IF($B102="","",COUNTIFS('سجل الاختبار'!$B$5:$B$204,$B102,'سجل الاختبار'!$C$5:$C$204,$D102,'سجل الاختبار'!$G$5:$G$204,"فشل"))</f>
        <v/>
      </c>
      <c r="L102" s="9">
        <f>IF($B102="","",IF($I102=0,"",_xlfn.MAXIFS('سجل الاختبار'!$A$5:$A$204,'سجل الاختبار'!$B$5:$B$204,$B102,'سجل الاختبار'!$C$5:$C$204,$D102)))</f>
        <v/>
      </c>
      <c r="M102" s="9">
        <f>IF(OR($B102="",$L102=""),"",$L102+'الإعدادات'!$B$6)</f>
        <v/>
      </c>
      <c r="N102" s="10">
        <f>IF($B102="","",IF($I102=0,"لم يُختبر بعد",IF($K102&gt;0,"أصلح وأعد الاختبار",IF($J102&lt;'الإعدادات'!$B$5,"واصل الاختبار","جاهز"))))</f>
        <v/>
      </c>
    </row>
    <row r="103">
      <c r="A103" s="4" t="n"/>
      <c r="B103" s="5" t="n"/>
      <c r="C103" s="6" t="n"/>
      <c r="D103" s="7" t="n"/>
      <c r="E103" s="6" t="n"/>
      <c r="F103" s="6" t="n"/>
      <c r="G103" s="6" t="n"/>
      <c r="H103" s="6" t="n"/>
      <c r="I103" s="8">
        <f>IF($B103="","",COUNTIFS('سجل الاختبار'!$B$5:$B$204,$B103,'سجل الاختبار'!$C$5:$C$204,$D103))</f>
        <v/>
      </c>
      <c r="J103" s="8">
        <f>IF($B103="","",COUNTIFS('سجل الاختبار'!$B$5:$B$204,$B103,'سجل الاختبار'!$C$5:$C$204,$D103,'سجل الاختبار'!$G$5:$G$204,"نجح"))</f>
        <v/>
      </c>
      <c r="K103" s="8">
        <f>IF($B103="","",COUNTIFS('سجل الاختبار'!$B$5:$B$204,$B103,'سجل الاختبار'!$C$5:$C$204,$D103,'سجل الاختبار'!$G$5:$G$204,"فشل"))</f>
        <v/>
      </c>
      <c r="L103" s="9">
        <f>IF($B103="","",IF($I103=0,"",_xlfn.MAXIFS('سجل الاختبار'!$A$5:$A$204,'سجل الاختبار'!$B$5:$B$204,$B103,'سجل الاختبار'!$C$5:$C$204,$D103)))</f>
        <v/>
      </c>
      <c r="M103" s="9">
        <f>IF(OR($B103="",$L103=""),"",$L103+'الإعدادات'!$B$6)</f>
        <v/>
      </c>
      <c r="N103" s="10">
        <f>IF($B103="","",IF($I103=0,"لم يُختبر بعد",IF($K103&gt;0,"أصلح وأعد الاختبار",IF($J103&lt;'الإعدادات'!$B$5,"واصل الاختبار","جاهز"))))</f>
        <v/>
      </c>
    </row>
    <row r="104">
      <c r="A104" s="4" t="n"/>
      <c r="B104" s="5" t="n"/>
      <c r="C104" s="6" t="n"/>
      <c r="D104" s="7" t="n"/>
      <c r="E104" s="6" t="n"/>
      <c r="F104" s="6" t="n"/>
      <c r="G104" s="6" t="n"/>
      <c r="H104" s="6" t="n"/>
      <c r="I104" s="8">
        <f>IF($B104="","",COUNTIFS('سجل الاختبار'!$B$5:$B$204,$B104,'سجل الاختبار'!$C$5:$C$204,$D104))</f>
        <v/>
      </c>
      <c r="J104" s="8">
        <f>IF($B104="","",COUNTIFS('سجل الاختبار'!$B$5:$B$204,$B104,'سجل الاختبار'!$C$5:$C$204,$D104,'سجل الاختبار'!$G$5:$G$204,"نجح"))</f>
        <v/>
      </c>
      <c r="K104" s="8">
        <f>IF($B104="","",COUNTIFS('سجل الاختبار'!$B$5:$B$204,$B104,'سجل الاختبار'!$C$5:$C$204,$D104,'سجل الاختبار'!$G$5:$G$204,"فشل"))</f>
        <v/>
      </c>
      <c r="L104" s="9">
        <f>IF($B104="","",IF($I104=0,"",_xlfn.MAXIFS('سجل الاختبار'!$A$5:$A$204,'سجل الاختبار'!$B$5:$B$204,$B104,'سجل الاختبار'!$C$5:$C$204,$D104)))</f>
        <v/>
      </c>
      <c r="M104" s="9">
        <f>IF(OR($B104="",$L104=""),"",$L104+'الإعدادات'!$B$6)</f>
        <v/>
      </c>
      <c r="N104" s="10">
        <f>IF($B104="","",IF($I104=0,"لم يُختبر بعد",IF($K104&gt;0,"أصلح وأعد الاختبار",IF($J104&lt;'الإعدادات'!$B$5,"واصل الاختبار","جاهز"))))</f>
        <v/>
      </c>
    </row>
    <row r="105">
      <c r="A105" s="4" t="n"/>
      <c r="B105" s="5" t="n"/>
      <c r="C105" s="6" t="n"/>
      <c r="D105" s="7" t="n"/>
      <c r="E105" s="6" t="n"/>
      <c r="F105" s="6" t="n"/>
      <c r="G105" s="6" t="n"/>
      <c r="H105" s="6" t="n"/>
      <c r="I105" s="8">
        <f>IF($B105="","",COUNTIFS('سجل الاختبار'!$B$5:$B$204,$B105,'سجل الاختبار'!$C$5:$C$204,$D105))</f>
        <v/>
      </c>
      <c r="J105" s="8">
        <f>IF($B105="","",COUNTIFS('سجل الاختبار'!$B$5:$B$204,$B105,'سجل الاختبار'!$C$5:$C$204,$D105,'سجل الاختبار'!$G$5:$G$204,"نجح"))</f>
        <v/>
      </c>
      <c r="K105" s="8">
        <f>IF($B105="","",COUNTIFS('سجل الاختبار'!$B$5:$B$204,$B105,'سجل الاختبار'!$C$5:$C$204,$D105,'سجل الاختبار'!$G$5:$G$204,"فشل"))</f>
        <v/>
      </c>
      <c r="L105" s="9">
        <f>IF($B105="","",IF($I105=0,"",_xlfn.MAXIFS('سجل الاختبار'!$A$5:$A$204,'سجل الاختبار'!$B$5:$B$204,$B105,'سجل الاختبار'!$C$5:$C$204,$D105)))</f>
        <v/>
      </c>
      <c r="M105" s="9">
        <f>IF(OR($B105="",$L105=""),"",$L105+'الإعدادات'!$B$6)</f>
        <v/>
      </c>
      <c r="N105" s="10">
        <f>IF($B105="","",IF($I105=0,"لم يُختبر بعد",IF($K105&gt;0,"أصلح وأعد الاختبار",IF($J105&lt;'الإعدادات'!$B$5,"واصل الاختبار","جاهز"))))</f>
        <v/>
      </c>
    </row>
    <row r="106">
      <c r="A106" s="4" t="n"/>
      <c r="B106" s="5" t="n"/>
      <c r="C106" s="6" t="n"/>
      <c r="D106" s="7" t="n"/>
      <c r="E106" s="6" t="n"/>
      <c r="F106" s="6" t="n"/>
      <c r="G106" s="6" t="n"/>
      <c r="H106" s="6" t="n"/>
      <c r="I106" s="8">
        <f>IF($B106="","",COUNTIFS('سجل الاختبار'!$B$5:$B$204,$B106,'سجل الاختبار'!$C$5:$C$204,$D106))</f>
        <v/>
      </c>
      <c r="J106" s="8">
        <f>IF($B106="","",COUNTIFS('سجل الاختبار'!$B$5:$B$204,$B106,'سجل الاختبار'!$C$5:$C$204,$D106,'سجل الاختبار'!$G$5:$G$204,"نجح"))</f>
        <v/>
      </c>
      <c r="K106" s="8">
        <f>IF($B106="","",COUNTIFS('سجل الاختبار'!$B$5:$B$204,$B106,'سجل الاختبار'!$C$5:$C$204,$D106,'سجل الاختبار'!$G$5:$G$204,"فشل"))</f>
        <v/>
      </c>
      <c r="L106" s="9">
        <f>IF($B106="","",IF($I106=0,"",_xlfn.MAXIFS('سجل الاختبار'!$A$5:$A$204,'سجل الاختبار'!$B$5:$B$204,$B106,'سجل الاختبار'!$C$5:$C$204,$D106)))</f>
        <v/>
      </c>
      <c r="M106" s="9">
        <f>IF(OR($B106="",$L106=""),"",$L106+'الإعدادات'!$B$6)</f>
        <v/>
      </c>
      <c r="N106" s="10">
        <f>IF($B106="","",IF($I106=0,"لم يُختبر بعد",IF($K106&gt;0,"أصلح وأعد الاختبار",IF($J106&lt;'الإعدادات'!$B$5,"واصل الاختبار","جاهز"))))</f>
        <v/>
      </c>
    </row>
    <row r="107">
      <c r="A107" s="4" t="n"/>
      <c r="B107" s="5" t="n"/>
      <c r="C107" s="6" t="n"/>
      <c r="D107" s="7" t="n"/>
      <c r="E107" s="6" t="n"/>
      <c r="F107" s="6" t="n"/>
      <c r="G107" s="6" t="n"/>
      <c r="H107" s="6" t="n"/>
      <c r="I107" s="8">
        <f>IF($B107="","",COUNTIFS('سجل الاختبار'!$B$5:$B$204,$B107,'سجل الاختبار'!$C$5:$C$204,$D107))</f>
        <v/>
      </c>
      <c r="J107" s="8">
        <f>IF($B107="","",COUNTIFS('سجل الاختبار'!$B$5:$B$204,$B107,'سجل الاختبار'!$C$5:$C$204,$D107,'سجل الاختبار'!$G$5:$G$204,"نجح"))</f>
        <v/>
      </c>
      <c r="K107" s="8">
        <f>IF($B107="","",COUNTIFS('سجل الاختبار'!$B$5:$B$204,$B107,'سجل الاختبار'!$C$5:$C$204,$D107,'سجل الاختبار'!$G$5:$G$204,"فشل"))</f>
        <v/>
      </c>
      <c r="L107" s="9">
        <f>IF($B107="","",IF($I107=0,"",_xlfn.MAXIFS('سجل الاختبار'!$A$5:$A$204,'سجل الاختبار'!$B$5:$B$204,$B107,'سجل الاختبار'!$C$5:$C$204,$D107)))</f>
        <v/>
      </c>
      <c r="M107" s="9">
        <f>IF(OR($B107="",$L107=""),"",$L107+'الإعدادات'!$B$6)</f>
        <v/>
      </c>
      <c r="N107" s="10">
        <f>IF($B107="","",IF($I107=0,"لم يُختبر بعد",IF($K107&gt;0,"أصلح وأعد الاختبار",IF($J107&lt;'الإعدادات'!$B$5,"واصل الاختبار","جاهز"))))</f>
        <v/>
      </c>
    </row>
    <row r="108">
      <c r="A108" s="4" t="n"/>
      <c r="B108" s="5" t="n"/>
      <c r="C108" s="6" t="n"/>
      <c r="D108" s="7" t="n"/>
      <c r="E108" s="6" t="n"/>
      <c r="F108" s="6" t="n"/>
      <c r="G108" s="6" t="n"/>
      <c r="H108" s="6" t="n"/>
      <c r="I108" s="8">
        <f>IF($B108="","",COUNTIFS('سجل الاختبار'!$B$5:$B$204,$B108,'سجل الاختبار'!$C$5:$C$204,$D108))</f>
        <v/>
      </c>
      <c r="J108" s="8">
        <f>IF($B108="","",COUNTIFS('سجل الاختبار'!$B$5:$B$204,$B108,'سجل الاختبار'!$C$5:$C$204,$D108,'سجل الاختبار'!$G$5:$G$204,"نجح"))</f>
        <v/>
      </c>
      <c r="K108" s="8">
        <f>IF($B108="","",COUNTIFS('سجل الاختبار'!$B$5:$B$204,$B108,'سجل الاختبار'!$C$5:$C$204,$D108,'سجل الاختبار'!$G$5:$G$204,"فشل"))</f>
        <v/>
      </c>
      <c r="L108" s="9">
        <f>IF($B108="","",IF($I108=0,"",_xlfn.MAXIFS('سجل الاختبار'!$A$5:$A$204,'سجل الاختبار'!$B$5:$B$204,$B108,'سجل الاختبار'!$C$5:$C$204,$D108)))</f>
        <v/>
      </c>
      <c r="M108" s="9">
        <f>IF(OR($B108="",$L108=""),"",$L108+'الإعدادات'!$B$6)</f>
        <v/>
      </c>
      <c r="N108" s="10">
        <f>IF($B108="","",IF($I108=0,"لم يُختبر بعد",IF($K108&gt;0,"أصلح وأعد الاختبار",IF($J108&lt;'الإعدادات'!$B$5,"واصل الاختبار","جاهز"))))</f>
        <v/>
      </c>
    </row>
    <row r="109">
      <c r="A109" s="4" t="n"/>
      <c r="B109" s="5" t="n"/>
      <c r="C109" s="6" t="n"/>
      <c r="D109" s="7" t="n"/>
      <c r="E109" s="6" t="n"/>
      <c r="F109" s="6" t="n"/>
      <c r="G109" s="6" t="n"/>
      <c r="H109" s="6" t="n"/>
      <c r="I109" s="8">
        <f>IF($B109="","",COUNTIFS('سجل الاختبار'!$B$5:$B$204,$B109,'سجل الاختبار'!$C$5:$C$204,$D109))</f>
        <v/>
      </c>
      <c r="J109" s="8">
        <f>IF($B109="","",COUNTIFS('سجل الاختبار'!$B$5:$B$204,$B109,'سجل الاختبار'!$C$5:$C$204,$D109,'سجل الاختبار'!$G$5:$G$204,"نجح"))</f>
        <v/>
      </c>
      <c r="K109" s="8">
        <f>IF($B109="","",COUNTIFS('سجل الاختبار'!$B$5:$B$204,$B109,'سجل الاختبار'!$C$5:$C$204,$D109,'سجل الاختبار'!$G$5:$G$204,"فشل"))</f>
        <v/>
      </c>
      <c r="L109" s="9">
        <f>IF($B109="","",IF($I109=0,"",_xlfn.MAXIFS('سجل الاختبار'!$A$5:$A$204,'سجل الاختبار'!$B$5:$B$204,$B109,'سجل الاختبار'!$C$5:$C$204,$D109)))</f>
        <v/>
      </c>
      <c r="M109" s="9">
        <f>IF(OR($B109="",$L109=""),"",$L109+'الإعدادات'!$B$6)</f>
        <v/>
      </c>
      <c r="N109" s="10">
        <f>IF($B109="","",IF($I109=0,"لم يُختبر بعد",IF($K109&gt;0,"أصلح وأعد الاختبار",IF($J109&lt;'الإعدادات'!$B$5,"واصل الاختبار","جاهز"))))</f>
        <v/>
      </c>
    </row>
    <row r="110">
      <c r="A110" s="4" t="n"/>
      <c r="B110" s="5" t="n"/>
      <c r="C110" s="6" t="n"/>
      <c r="D110" s="7" t="n"/>
      <c r="E110" s="6" t="n"/>
      <c r="F110" s="6" t="n"/>
      <c r="G110" s="6" t="n"/>
      <c r="H110" s="6" t="n"/>
      <c r="I110" s="8">
        <f>IF($B110="","",COUNTIFS('سجل الاختبار'!$B$5:$B$204,$B110,'سجل الاختبار'!$C$5:$C$204,$D110))</f>
        <v/>
      </c>
      <c r="J110" s="8">
        <f>IF($B110="","",COUNTIFS('سجل الاختبار'!$B$5:$B$204,$B110,'سجل الاختبار'!$C$5:$C$204,$D110,'سجل الاختبار'!$G$5:$G$204,"نجح"))</f>
        <v/>
      </c>
      <c r="K110" s="8">
        <f>IF($B110="","",COUNTIFS('سجل الاختبار'!$B$5:$B$204,$B110,'سجل الاختبار'!$C$5:$C$204,$D110,'سجل الاختبار'!$G$5:$G$204,"فشل"))</f>
        <v/>
      </c>
      <c r="L110" s="9">
        <f>IF($B110="","",IF($I110=0,"",_xlfn.MAXIFS('سجل الاختبار'!$A$5:$A$204,'سجل الاختبار'!$B$5:$B$204,$B110,'سجل الاختبار'!$C$5:$C$204,$D110)))</f>
        <v/>
      </c>
      <c r="M110" s="9">
        <f>IF(OR($B110="",$L110=""),"",$L110+'الإعدادات'!$B$6)</f>
        <v/>
      </c>
      <c r="N110" s="10">
        <f>IF($B110="","",IF($I110=0,"لم يُختبر بعد",IF($K110&gt;0,"أصلح وأعد الاختبار",IF($J110&lt;'الإعدادات'!$B$5,"واصل الاختبار","جاهز"))))</f>
        <v/>
      </c>
    </row>
    <row r="111">
      <c r="A111" s="4" t="n"/>
      <c r="B111" s="5" t="n"/>
      <c r="C111" s="6" t="n"/>
      <c r="D111" s="7" t="n"/>
      <c r="E111" s="6" t="n"/>
      <c r="F111" s="6" t="n"/>
      <c r="G111" s="6" t="n"/>
      <c r="H111" s="6" t="n"/>
      <c r="I111" s="8">
        <f>IF($B111="","",COUNTIFS('سجل الاختبار'!$B$5:$B$204,$B111,'سجل الاختبار'!$C$5:$C$204,$D111))</f>
        <v/>
      </c>
      <c r="J111" s="8">
        <f>IF($B111="","",COUNTIFS('سجل الاختبار'!$B$5:$B$204,$B111,'سجل الاختبار'!$C$5:$C$204,$D111,'سجل الاختبار'!$G$5:$G$204,"نجح"))</f>
        <v/>
      </c>
      <c r="K111" s="8">
        <f>IF($B111="","",COUNTIFS('سجل الاختبار'!$B$5:$B$204,$B111,'سجل الاختبار'!$C$5:$C$204,$D111,'سجل الاختبار'!$G$5:$G$204,"فشل"))</f>
        <v/>
      </c>
      <c r="L111" s="9">
        <f>IF($B111="","",IF($I111=0,"",_xlfn.MAXIFS('سجل الاختبار'!$A$5:$A$204,'سجل الاختبار'!$B$5:$B$204,$B111,'سجل الاختبار'!$C$5:$C$204,$D111)))</f>
        <v/>
      </c>
      <c r="M111" s="9">
        <f>IF(OR($B111="",$L111=""),"",$L111+'الإعدادات'!$B$6)</f>
        <v/>
      </c>
      <c r="N111" s="10">
        <f>IF($B111="","",IF($I111=0,"لم يُختبر بعد",IF($K111&gt;0,"أصلح وأعد الاختبار",IF($J111&lt;'الإعدادات'!$B$5,"واصل الاختبار","جاهز"))))</f>
        <v/>
      </c>
    </row>
    <row r="112">
      <c r="A112" s="4" t="n"/>
      <c r="B112" s="5" t="n"/>
      <c r="C112" s="6" t="n"/>
      <c r="D112" s="7" t="n"/>
      <c r="E112" s="6" t="n"/>
      <c r="F112" s="6" t="n"/>
      <c r="G112" s="6" t="n"/>
      <c r="H112" s="6" t="n"/>
      <c r="I112" s="8">
        <f>IF($B112="","",COUNTIFS('سجل الاختبار'!$B$5:$B$204,$B112,'سجل الاختبار'!$C$5:$C$204,$D112))</f>
        <v/>
      </c>
      <c r="J112" s="8">
        <f>IF($B112="","",COUNTIFS('سجل الاختبار'!$B$5:$B$204,$B112,'سجل الاختبار'!$C$5:$C$204,$D112,'سجل الاختبار'!$G$5:$G$204,"نجح"))</f>
        <v/>
      </c>
      <c r="K112" s="8">
        <f>IF($B112="","",COUNTIFS('سجل الاختبار'!$B$5:$B$204,$B112,'سجل الاختبار'!$C$5:$C$204,$D112,'سجل الاختبار'!$G$5:$G$204,"فشل"))</f>
        <v/>
      </c>
      <c r="L112" s="9">
        <f>IF($B112="","",IF($I112=0,"",_xlfn.MAXIFS('سجل الاختبار'!$A$5:$A$204,'سجل الاختبار'!$B$5:$B$204,$B112,'سجل الاختبار'!$C$5:$C$204,$D112)))</f>
        <v/>
      </c>
      <c r="M112" s="9">
        <f>IF(OR($B112="",$L112=""),"",$L112+'الإعدادات'!$B$6)</f>
        <v/>
      </c>
      <c r="N112" s="10">
        <f>IF($B112="","",IF($I112=0,"لم يُختبر بعد",IF($K112&gt;0,"أصلح وأعد الاختبار",IF($J112&lt;'الإعدادات'!$B$5,"واصل الاختبار","جاهز"))))</f>
        <v/>
      </c>
    </row>
    <row r="113">
      <c r="A113" s="4" t="n"/>
      <c r="B113" s="5" t="n"/>
      <c r="C113" s="6" t="n"/>
      <c r="D113" s="7" t="n"/>
      <c r="E113" s="6" t="n"/>
      <c r="F113" s="6" t="n"/>
      <c r="G113" s="6" t="n"/>
      <c r="H113" s="6" t="n"/>
      <c r="I113" s="8">
        <f>IF($B113="","",COUNTIFS('سجل الاختبار'!$B$5:$B$204,$B113,'سجل الاختبار'!$C$5:$C$204,$D113))</f>
        <v/>
      </c>
      <c r="J113" s="8">
        <f>IF($B113="","",COUNTIFS('سجل الاختبار'!$B$5:$B$204,$B113,'سجل الاختبار'!$C$5:$C$204,$D113,'سجل الاختبار'!$G$5:$G$204,"نجح"))</f>
        <v/>
      </c>
      <c r="K113" s="8">
        <f>IF($B113="","",COUNTIFS('سجل الاختبار'!$B$5:$B$204,$B113,'سجل الاختبار'!$C$5:$C$204,$D113,'سجل الاختبار'!$G$5:$G$204,"فشل"))</f>
        <v/>
      </c>
      <c r="L113" s="9">
        <f>IF($B113="","",IF($I113=0,"",_xlfn.MAXIFS('سجل الاختبار'!$A$5:$A$204,'سجل الاختبار'!$B$5:$B$204,$B113,'سجل الاختبار'!$C$5:$C$204,$D113)))</f>
        <v/>
      </c>
      <c r="M113" s="9">
        <f>IF(OR($B113="",$L113=""),"",$L113+'الإعدادات'!$B$6)</f>
        <v/>
      </c>
      <c r="N113" s="10">
        <f>IF($B113="","",IF($I113=0,"لم يُختبر بعد",IF($K113&gt;0,"أصلح وأعد الاختبار",IF($J113&lt;'الإعدادات'!$B$5,"واصل الاختبار","جاهز"))))</f>
        <v/>
      </c>
    </row>
    <row r="114">
      <c r="A114" s="4" t="n"/>
      <c r="B114" s="5" t="n"/>
      <c r="C114" s="6" t="n"/>
      <c r="D114" s="7" t="n"/>
      <c r="E114" s="6" t="n"/>
      <c r="F114" s="6" t="n"/>
      <c r="G114" s="6" t="n"/>
      <c r="H114" s="6" t="n"/>
      <c r="I114" s="8">
        <f>IF($B114="","",COUNTIFS('سجل الاختبار'!$B$5:$B$204,$B114,'سجل الاختبار'!$C$5:$C$204,$D114))</f>
        <v/>
      </c>
      <c r="J114" s="8">
        <f>IF($B114="","",COUNTIFS('سجل الاختبار'!$B$5:$B$204,$B114,'سجل الاختبار'!$C$5:$C$204,$D114,'سجل الاختبار'!$G$5:$G$204,"نجح"))</f>
        <v/>
      </c>
      <c r="K114" s="8">
        <f>IF($B114="","",COUNTIFS('سجل الاختبار'!$B$5:$B$204,$B114,'سجل الاختبار'!$C$5:$C$204,$D114,'سجل الاختبار'!$G$5:$G$204,"فشل"))</f>
        <v/>
      </c>
      <c r="L114" s="9">
        <f>IF($B114="","",IF($I114=0,"",_xlfn.MAXIFS('سجل الاختبار'!$A$5:$A$204,'سجل الاختبار'!$B$5:$B$204,$B114,'سجل الاختبار'!$C$5:$C$204,$D114)))</f>
        <v/>
      </c>
      <c r="M114" s="9">
        <f>IF(OR($B114="",$L114=""),"",$L114+'الإعدادات'!$B$6)</f>
        <v/>
      </c>
      <c r="N114" s="10">
        <f>IF($B114="","",IF($I114=0,"لم يُختبر بعد",IF($K114&gt;0,"أصلح وأعد الاختبار",IF($J114&lt;'الإعدادات'!$B$5,"واصل الاختبار","جاهز"))))</f>
        <v/>
      </c>
    </row>
    <row r="115">
      <c r="A115" s="4" t="n"/>
      <c r="B115" s="5" t="n"/>
      <c r="C115" s="6" t="n"/>
      <c r="D115" s="7" t="n"/>
      <c r="E115" s="6" t="n"/>
      <c r="F115" s="6" t="n"/>
      <c r="G115" s="6" t="n"/>
      <c r="H115" s="6" t="n"/>
      <c r="I115" s="8">
        <f>IF($B115="","",COUNTIFS('سجل الاختبار'!$B$5:$B$204,$B115,'سجل الاختبار'!$C$5:$C$204,$D115))</f>
        <v/>
      </c>
      <c r="J115" s="8">
        <f>IF($B115="","",COUNTIFS('سجل الاختبار'!$B$5:$B$204,$B115,'سجل الاختبار'!$C$5:$C$204,$D115,'سجل الاختبار'!$G$5:$G$204,"نجح"))</f>
        <v/>
      </c>
      <c r="K115" s="8">
        <f>IF($B115="","",COUNTIFS('سجل الاختبار'!$B$5:$B$204,$B115,'سجل الاختبار'!$C$5:$C$204,$D115,'سجل الاختبار'!$G$5:$G$204,"فشل"))</f>
        <v/>
      </c>
      <c r="L115" s="9">
        <f>IF($B115="","",IF($I115=0,"",_xlfn.MAXIFS('سجل الاختبار'!$A$5:$A$204,'سجل الاختبار'!$B$5:$B$204,$B115,'سجل الاختبار'!$C$5:$C$204,$D115)))</f>
        <v/>
      </c>
      <c r="M115" s="9">
        <f>IF(OR($B115="",$L115=""),"",$L115+'الإعدادات'!$B$6)</f>
        <v/>
      </c>
      <c r="N115" s="10">
        <f>IF($B115="","",IF($I115=0,"لم يُختبر بعد",IF($K115&gt;0,"أصلح وأعد الاختبار",IF($J115&lt;'الإعدادات'!$B$5,"واصل الاختبار","جاهز"))))</f>
        <v/>
      </c>
    </row>
    <row r="116">
      <c r="A116" s="4" t="n"/>
      <c r="B116" s="5" t="n"/>
      <c r="C116" s="6" t="n"/>
      <c r="D116" s="7" t="n"/>
      <c r="E116" s="6" t="n"/>
      <c r="F116" s="6" t="n"/>
      <c r="G116" s="6" t="n"/>
      <c r="H116" s="6" t="n"/>
      <c r="I116" s="8">
        <f>IF($B116="","",COUNTIFS('سجل الاختبار'!$B$5:$B$204,$B116,'سجل الاختبار'!$C$5:$C$204,$D116))</f>
        <v/>
      </c>
      <c r="J116" s="8">
        <f>IF($B116="","",COUNTIFS('سجل الاختبار'!$B$5:$B$204,$B116,'سجل الاختبار'!$C$5:$C$204,$D116,'سجل الاختبار'!$G$5:$G$204,"نجح"))</f>
        <v/>
      </c>
      <c r="K116" s="8">
        <f>IF($B116="","",COUNTIFS('سجل الاختبار'!$B$5:$B$204,$B116,'سجل الاختبار'!$C$5:$C$204,$D116,'سجل الاختبار'!$G$5:$G$204,"فشل"))</f>
        <v/>
      </c>
      <c r="L116" s="9">
        <f>IF($B116="","",IF($I116=0,"",_xlfn.MAXIFS('سجل الاختبار'!$A$5:$A$204,'سجل الاختبار'!$B$5:$B$204,$B116,'سجل الاختبار'!$C$5:$C$204,$D116)))</f>
        <v/>
      </c>
      <c r="M116" s="9">
        <f>IF(OR($B116="",$L116=""),"",$L116+'الإعدادات'!$B$6)</f>
        <v/>
      </c>
      <c r="N116" s="10">
        <f>IF($B116="","",IF($I116=0,"لم يُختبر بعد",IF($K116&gt;0,"أصلح وأعد الاختبار",IF($J116&lt;'الإعدادات'!$B$5,"واصل الاختبار","جاهز"))))</f>
        <v/>
      </c>
    </row>
    <row r="117">
      <c r="A117" s="4" t="n"/>
      <c r="B117" s="5" t="n"/>
      <c r="C117" s="6" t="n"/>
      <c r="D117" s="7" t="n"/>
      <c r="E117" s="6" t="n"/>
      <c r="F117" s="6" t="n"/>
      <c r="G117" s="6" t="n"/>
      <c r="H117" s="6" t="n"/>
      <c r="I117" s="8">
        <f>IF($B117="","",COUNTIFS('سجل الاختبار'!$B$5:$B$204,$B117,'سجل الاختبار'!$C$5:$C$204,$D117))</f>
        <v/>
      </c>
      <c r="J117" s="8">
        <f>IF($B117="","",COUNTIFS('سجل الاختبار'!$B$5:$B$204,$B117,'سجل الاختبار'!$C$5:$C$204,$D117,'سجل الاختبار'!$G$5:$G$204,"نجح"))</f>
        <v/>
      </c>
      <c r="K117" s="8">
        <f>IF($B117="","",COUNTIFS('سجل الاختبار'!$B$5:$B$204,$B117,'سجل الاختبار'!$C$5:$C$204,$D117,'سجل الاختبار'!$G$5:$G$204,"فشل"))</f>
        <v/>
      </c>
      <c r="L117" s="9">
        <f>IF($B117="","",IF($I117=0,"",_xlfn.MAXIFS('سجل الاختبار'!$A$5:$A$204,'سجل الاختبار'!$B$5:$B$204,$B117,'سجل الاختبار'!$C$5:$C$204,$D117)))</f>
        <v/>
      </c>
      <c r="M117" s="9">
        <f>IF(OR($B117="",$L117=""),"",$L117+'الإعدادات'!$B$6)</f>
        <v/>
      </c>
      <c r="N117" s="10">
        <f>IF($B117="","",IF($I117=0,"لم يُختبر بعد",IF($K117&gt;0,"أصلح وأعد الاختبار",IF($J117&lt;'الإعدادات'!$B$5,"واصل الاختبار","جاهز"))))</f>
        <v/>
      </c>
    </row>
    <row r="118">
      <c r="A118" s="4" t="n"/>
      <c r="B118" s="5" t="n"/>
      <c r="C118" s="6" t="n"/>
      <c r="D118" s="7" t="n"/>
      <c r="E118" s="6" t="n"/>
      <c r="F118" s="6" t="n"/>
      <c r="G118" s="6" t="n"/>
      <c r="H118" s="6" t="n"/>
      <c r="I118" s="8">
        <f>IF($B118="","",COUNTIFS('سجل الاختبار'!$B$5:$B$204,$B118,'سجل الاختبار'!$C$5:$C$204,$D118))</f>
        <v/>
      </c>
      <c r="J118" s="8">
        <f>IF($B118="","",COUNTIFS('سجل الاختبار'!$B$5:$B$204,$B118,'سجل الاختبار'!$C$5:$C$204,$D118,'سجل الاختبار'!$G$5:$G$204,"نجح"))</f>
        <v/>
      </c>
      <c r="K118" s="8">
        <f>IF($B118="","",COUNTIFS('سجل الاختبار'!$B$5:$B$204,$B118,'سجل الاختبار'!$C$5:$C$204,$D118,'سجل الاختبار'!$G$5:$G$204,"فشل"))</f>
        <v/>
      </c>
      <c r="L118" s="9">
        <f>IF($B118="","",IF($I118=0,"",_xlfn.MAXIFS('سجل الاختبار'!$A$5:$A$204,'سجل الاختبار'!$B$5:$B$204,$B118,'سجل الاختبار'!$C$5:$C$204,$D118)))</f>
        <v/>
      </c>
      <c r="M118" s="9">
        <f>IF(OR($B118="",$L118=""),"",$L118+'الإعدادات'!$B$6)</f>
        <v/>
      </c>
      <c r="N118" s="10">
        <f>IF($B118="","",IF($I118=0,"لم يُختبر بعد",IF($K118&gt;0,"أصلح وأعد الاختبار",IF($J118&lt;'الإعدادات'!$B$5,"واصل الاختبار","جاهز"))))</f>
        <v/>
      </c>
    </row>
    <row r="119">
      <c r="A119" s="4" t="n"/>
      <c r="B119" s="5" t="n"/>
      <c r="C119" s="6" t="n"/>
      <c r="D119" s="7" t="n"/>
      <c r="E119" s="6" t="n"/>
      <c r="F119" s="6" t="n"/>
      <c r="G119" s="6" t="n"/>
      <c r="H119" s="6" t="n"/>
      <c r="I119" s="8">
        <f>IF($B119="","",COUNTIFS('سجل الاختبار'!$B$5:$B$204,$B119,'سجل الاختبار'!$C$5:$C$204,$D119))</f>
        <v/>
      </c>
      <c r="J119" s="8">
        <f>IF($B119="","",COUNTIFS('سجل الاختبار'!$B$5:$B$204,$B119,'سجل الاختبار'!$C$5:$C$204,$D119,'سجل الاختبار'!$G$5:$G$204,"نجح"))</f>
        <v/>
      </c>
      <c r="K119" s="8">
        <f>IF($B119="","",COUNTIFS('سجل الاختبار'!$B$5:$B$204,$B119,'سجل الاختبار'!$C$5:$C$204,$D119,'سجل الاختبار'!$G$5:$G$204,"فشل"))</f>
        <v/>
      </c>
      <c r="L119" s="9">
        <f>IF($B119="","",IF($I119=0,"",_xlfn.MAXIFS('سجل الاختبار'!$A$5:$A$204,'سجل الاختبار'!$B$5:$B$204,$B119,'سجل الاختبار'!$C$5:$C$204,$D119)))</f>
        <v/>
      </c>
      <c r="M119" s="9">
        <f>IF(OR($B119="",$L119=""),"",$L119+'الإعدادات'!$B$6)</f>
        <v/>
      </c>
      <c r="N119" s="10">
        <f>IF($B119="","",IF($I119=0,"لم يُختبر بعد",IF($K119&gt;0,"أصلح وأعد الاختبار",IF($J119&lt;'الإعدادات'!$B$5,"واصل الاختبار","جاهز"))))</f>
        <v/>
      </c>
    </row>
    <row r="120">
      <c r="A120" s="4" t="n"/>
      <c r="B120" s="5" t="n"/>
      <c r="C120" s="6" t="n"/>
      <c r="D120" s="7" t="n"/>
      <c r="E120" s="6" t="n"/>
      <c r="F120" s="6" t="n"/>
      <c r="G120" s="6" t="n"/>
      <c r="H120" s="6" t="n"/>
      <c r="I120" s="8">
        <f>IF($B120="","",COUNTIFS('سجل الاختبار'!$B$5:$B$204,$B120,'سجل الاختبار'!$C$5:$C$204,$D120))</f>
        <v/>
      </c>
      <c r="J120" s="8">
        <f>IF($B120="","",COUNTIFS('سجل الاختبار'!$B$5:$B$204,$B120,'سجل الاختبار'!$C$5:$C$204,$D120,'سجل الاختبار'!$G$5:$G$204,"نجح"))</f>
        <v/>
      </c>
      <c r="K120" s="8">
        <f>IF($B120="","",COUNTIFS('سجل الاختبار'!$B$5:$B$204,$B120,'سجل الاختبار'!$C$5:$C$204,$D120,'سجل الاختبار'!$G$5:$G$204,"فشل"))</f>
        <v/>
      </c>
      <c r="L120" s="9">
        <f>IF($B120="","",IF($I120=0,"",_xlfn.MAXIFS('سجل الاختبار'!$A$5:$A$204,'سجل الاختبار'!$B$5:$B$204,$B120,'سجل الاختبار'!$C$5:$C$204,$D120)))</f>
        <v/>
      </c>
      <c r="M120" s="9">
        <f>IF(OR($B120="",$L120=""),"",$L120+'الإعدادات'!$B$6)</f>
        <v/>
      </c>
      <c r="N120" s="10">
        <f>IF($B120="","",IF($I120=0,"لم يُختبر بعد",IF($K120&gt;0,"أصلح وأعد الاختبار",IF($J120&lt;'الإعدادات'!$B$5,"واصل الاختبار","جاهز"))))</f>
        <v/>
      </c>
    </row>
    <row r="121">
      <c r="A121" s="4" t="n"/>
      <c r="B121" s="5" t="n"/>
      <c r="C121" s="6" t="n"/>
      <c r="D121" s="7" t="n"/>
      <c r="E121" s="6" t="n"/>
      <c r="F121" s="6" t="n"/>
      <c r="G121" s="6" t="n"/>
      <c r="H121" s="6" t="n"/>
      <c r="I121" s="8">
        <f>IF($B121="","",COUNTIFS('سجل الاختبار'!$B$5:$B$204,$B121,'سجل الاختبار'!$C$5:$C$204,$D121))</f>
        <v/>
      </c>
      <c r="J121" s="8">
        <f>IF($B121="","",COUNTIFS('سجل الاختبار'!$B$5:$B$204,$B121,'سجل الاختبار'!$C$5:$C$204,$D121,'سجل الاختبار'!$G$5:$G$204,"نجح"))</f>
        <v/>
      </c>
      <c r="K121" s="8">
        <f>IF($B121="","",COUNTIFS('سجل الاختبار'!$B$5:$B$204,$B121,'سجل الاختبار'!$C$5:$C$204,$D121,'سجل الاختبار'!$G$5:$G$204,"فشل"))</f>
        <v/>
      </c>
      <c r="L121" s="9">
        <f>IF($B121="","",IF($I121=0,"",_xlfn.MAXIFS('سجل الاختبار'!$A$5:$A$204,'سجل الاختبار'!$B$5:$B$204,$B121,'سجل الاختبار'!$C$5:$C$204,$D121)))</f>
        <v/>
      </c>
      <c r="M121" s="9">
        <f>IF(OR($B121="",$L121=""),"",$L121+'الإعدادات'!$B$6)</f>
        <v/>
      </c>
      <c r="N121" s="10">
        <f>IF($B121="","",IF($I121=0,"لم يُختبر بعد",IF($K121&gt;0,"أصلح وأعد الاختبار",IF($J121&lt;'الإعدادات'!$B$5,"واصل الاختبار","جاهز"))))</f>
        <v/>
      </c>
    </row>
    <row r="122">
      <c r="A122" s="4" t="n"/>
      <c r="B122" s="5" t="n"/>
      <c r="C122" s="6" t="n"/>
      <c r="D122" s="7" t="n"/>
      <c r="E122" s="6" t="n"/>
      <c r="F122" s="6" t="n"/>
      <c r="G122" s="6" t="n"/>
      <c r="H122" s="6" t="n"/>
      <c r="I122" s="8">
        <f>IF($B122="","",COUNTIFS('سجل الاختبار'!$B$5:$B$204,$B122,'سجل الاختبار'!$C$5:$C$204,$D122))</f>
        <v/>
      </c>
      <c r="J122" s="8">
        <f>IF($B122="","",COUNTIFS('سجل الاختبار'!$B$5:$B$204,$B122,'سجل الاختبار'!$C$5:$C$204,$D122,'سجل الاختبار'!$G$5:$G$204,"نجح"))</f>
        <v/>
      </c>
      <c r="K122" s="8">
        <f>IF($B122="","",COUNTIFS('سجل الاختبار'!$B$5:$B$204,$B122,'سجل الاختبار'!$C$5:$C$204,$D122,'سجل الاختبار'!$G$5:$G$204,"فشل"))</f>
        <v/>
      </c>
      <c r="L122" s="9">
        <f>IF($B122="","",IF($I122=0,"",_xlfn.MAXIFS('سجل الاختبار'!$A$5:$A$204,'سجل الاختبار'!$B$5:$B$204,$B122,'سجل الاختبار'!$C$5:$C$204,$D122)))</f>
        <v/>
      </c>
      <c r="M122" s="9">
        <f>IF(OR($B122="",$L122=""),"",$L122+'الإعدادات'!$B$6)</f>
        <v/>
      </c>
      <c r="N122" s="10">
        <f>IF($B122="","",IF($I122=0,"لم يُختبر بعد",IF($K122&gt;0,"أصلح وأعد الاختبار",IF($J122&lt;'الإعدادات'!$B$5,"واصل الاختبار","جاهز"))))</f>
        <v/>
      </c>
    </row>
    <row r="123">
      <c r="A123" s="4" t="n"/>
      <c r="B123" s="5" t="n"/>
      <c r="C123" s="6" t="n"/>
      <c r="D123" s="7" t="n"/>
      <c r="E123" s="6" t="n"/>
      <c r="F123" s="6" t="n"/>
      <c r="G123" s="6" t="n"/>
      <c r="H123" s="6" t="n"/>
      <c r="I123" s="8">
        <f>IF($B123="","",COUNTIFS('سجل الاختبار'!$B$5:$B$204,$B123,'سجل الاختبار'!$C$5:$C$204,$D123))</f>
        <v/>
      </c>
      <c r="J123" s="8">
        <f>IF($B123="","",COUNTIFS('سجل الاختبار'!$B$5:$B$204,$B123,'سجل الاختبار'!$C$5:$C$204,$D123,'سجل الاختبار'!$G$5:$G$204,"نجح"))</f>
        <v/>
      </c>
      <c r="K123" s="8">
        <f>IF($B123="","",COUNTIFS('سجل الاختبار'!$B$5:$B$204,$B123,'سجل الاختبار'!$C$5:$C$204,$D123,'سجل الاختبار'!$G$5:$G$204,"فشل"))</f>
        <v/>
      </c>
      <c r="L123" s="9">
        <f>IF($B123="","",IF($I123=0,"",_xlfn.MAXIFS('سجل الاختبار'!$A$5:$A$204,'سجل الاختبار'!$B$5:$B$204,$B123,'سجل الاختبار'!$C$5:$C$204,$D123)))</f>
        <v/>
      </c>
      <c r="M123" s="9">
        <f>IF(OR($B123="",$L123=""),"",$L123+'الإعدادات'!$B$6)</f>
        <v/>
      </c>
      <c r="N123" s="10">
        <f>IF($B123="","",IF($I123=0,"لم يُختبر بعد",IF($K123&gt;0,"أصلح وأعد الاختبار",IF($J123&lt;'الإعدادات'!$B$5,"واصل الاختبار","جاهز"))))</f>
        <v/>
      </c>
    </row>
    <row r="124">
      <c r="A124" s="4" t="n"/>
      <c r="B124" s="5" t="n"/>
      <c r="C124" s="6" t="n"/>
      <c r="D124" s="7" t="n"/>
      <c r="E124" s="6" t="n"/>
      <c r="F124" s="6" t="n"/>
      <c r="G124" s="6" t="n"/>
      <c r="H124" s="6" t="n"/>
      <c r="I124" s="8">
        <f>IF($B124="","",COUNTIFS('سجل الاختبار'!$B$5:$B$204,$B124,'سجل الاختبار'!$C$5:$C$204,$D124))</f>
        <v/>
      </c>
      <c r="J124" s="8">
        <f>IF($B124="","",COUNTIFS('سجل الاختبار'!$B$5:$B$204,$B124,'سجل الاختبار'!$C$5:$C$204,$D124,'سجل الاختبار'!$G$5:$G$204,"نجح"))</f>
        <v/>
      </c>
      <c r="K124" s="8">
        <f>IF($B124="","",COUNTIFS('سجل الاختبار'!$B$5:$B$204,$B124,'سجل الاختبار'!$C$5:$C$204,$D124,'سجل الاختبار'!$G$5:$G$204,"فشل"))</f>
        <v/>
      </c>
      <c r="L124" s="9">
        <f>IF($B124="","",IF($I124=0,"",_xlfn.MAXIFS('سجل الاختبار'!$A$5:$A$204,'سجل الاختبار'!$B$5:$B$204,$B124,'سجل الاختبار'!$C$5:$C$204,$D124)))</f>
        <v/>
      </c>
      <c r="M124" s="9">
        <f>IF(OR($B124="",$L124=""),"",$L124+'الإعدادات'!$B$6)</f>
        <v/>
      </c>
      <c r="N124" s="10">
        <f>IF($B124="","",IF($I124=0,"لم يُختبر بعد",IF($K124&gt;0,"أصلح وأعد الاختبار",IF($J124&lt;'الإعدادات'!$B$5,"واصل الاختبار","جاهز"))))</f>
        <v/>
      </c>
    </row>
    <row r="125">
      <c r="A125" s="4" t="n"/>
      <c r="B125" s="5" t="n"/>
      <c r="C125" s="6" t="n"/>
      <c r="D125" s="7" t="n"/>
      <c r="E125" s="6" t="n"/>
      <c r="F125" s="6" t="n"/>
      <c r="G125" s="6" t="n"/>
      <c r="H125" s="6" t="n"/>
      <c r="I125" s="8">
        <f>IF($B125="","",COUNTIFS('سجل الاختبار'!$B$5:$B$204,$B125,'سجل الاختبار'!$C$5:$C$204,$D125))</f>
        <v/>
      </c>
      <c r="J125" s="8">
        <f>IF($B125="","",COUNTIFS('سجل الاختبار'!$B$5:$B$204,$B125,'سجل الاختبار'!$C$5:$C$204,$D125,'سجل الاختبار'!$G$5:$G$204,"نجح"))</f>
        <v/>
      </c>
      <c r="K125" s="8">
        <f>IF($B125="","",COUNTIFS('سجل الاختبار'!$B$5:$B$204,$B125,'سجل الاختبار'!$C$5:$C$204,$D125,'سجل الاختبار'!$G$5:$G$204,"فشل"))</f>
        <v/>
      </c>
      <c r="L125" s="9">
        <f>IF($B125="","",IF($I125=0,"",_xlfn.MAXIFS('سجل الاختبار'!$A$5:$A$204,'سجل الاختبار'!$B$5:$B$204,$B125,'سجل الاختبار'!$C$5:$C$204,$D125)))</f>
        <v/>
      </c>
      <c r="M125" s="9">
        <f>IF(OR($B125="",$L125=""),"",$L125+'الإعدادات'!$B$6)</f>
        <v/>
      </c>
      <c r="N125" s="10">
        <f>IF($B125="","",IF($I125=0,"لم يُختبر بعد",IF($K125&gt;0,"أصلح وأعد الاختبار",IF($J125&lt;'الإعدادات'!$B$5,"واصل الاختبار","جاهز"))))</f>
        <v/>
      </c>
    </row>
    <row r="126">
      <c r="A126" s="4" t="n"/>
      <c r="B126" s="5" t="n"/>
      <c r="C126" s="6" t="n"/>
      <c r="D126" s="7" t="n"/>
      <c r="E126" s="6" t="n"/>
      <c r="F126" s="6" t="n"/>
      <c r="G126" s="6" t="n"/>
      <c r="H126" s="6" t="n"/>
      <c r="I126" s="8">
        <f>IF($B126="","",COUNTIFS('سجل الاختبار'!$B$5:$B$204,$B126,'سجل الاختبار'!$C$5:$C$204,$D126))</f>
        <v/>
      </c>
      <c r="J126" s="8">
        <f>IF($B126="","",COUNTIFS('سجل الاختبار'!$B$5:$B$204,$B126,'سجل الاختبار'!$C$5:$C$204,$D126,'سجل الاختبار'!$G$5:$G$204,"نجح"))</f>
        <v/>
      </c>
      <c r="K126" s="8">
        <f>IF($B126="","",COUNTIFS('سجل الاختبار'!$B$5:$B$204,$B126,'سجل الاختبار'!$C$5:$C$204,$D126,'سجل الاختبار'!$G$5:$G$204,"فشل"))</f>
        <v/>
      </c>
      <c r="L126" s="9">
        <f>IF($B126="","",IF($I126=0,"",_xlfn.MAXIFS('سجل الاختبار'!$A$5:$A$204,'سجل الاختبار'!$B$5:$B$204,$B126,'سجل الاختبار'!$C$5:$C$204,$D126)))</f>
        <v/>
      </c>
      <c r="M126" s="9">
        <f>IF(OR($B126="",$L126=""),"",$L126+'الإعدادات'!$B$6)</f>
        <v/>
      </c>
      <c r="N126" s="10">
        <f>IF($B126="","",IF($I126=0,"لم يُختبر بعد",IF($K126&gt;0,"أصلح وأعد الاختبار",IF($J126&lt;'الإعدادات'!$B$5,"واصل الاختبار","جاهز"))))</f>
        <v/>
      </c>
    </row>
    <row r="127">
      <c r="A127" s="4" t="n"/>
      <c r="B127" s="5" t="n"/>
      <c r="C127" s="6" t="n"/>
      <c r="D127" s="7" t="n"/>
      <c r="E127" s="6" t="n"/>
      <c r="F127" s="6" t="n"/>
      <c r="G127" s="6" t="n"/>
      <c r="H127" s="6" t="n"/>
      <c r="I127" s="8">
        <f>IF($B127="","",COUNTIFS('سجل الاختبار'!$B$5:$B$204,$B127,'سجل الاختبار'!$C$5:$C$204,$D127))</f>
        <v/>
      </c>
      <c r="J127" s="8">
        <f>IF($B127="","",COUNTIFS('سجل الاختبار'!$B$5:$B$204,$B127,'سجل الاختبار'!$C$5:$C$204,$D127,'سجل الاختبار'!$G$5:$G$204,"نجح"))</f>
        <v/>
      </c>
      <c r="K127" s="8">
        <f>IF($B127="","",COUNTIFS('سجل الاختبار'!$B$5:$B$204,$B127,'سجل الاختبار'!$C$5:$C$204,$D127,'سجل الاختبار'!$G$5:$G$204,"فشل"))</f>
        <v/>
      </c>
      <c r="L127" s="9">
        <f>IF($B127="","",IF($I127=0,"",_xlfn.MAXIFS('سجل الاختبار'!$A$5:$A$204,'سجل الاختبار'!$B$5:$B$204,$B127,'سجل الاختبار'!$C$5:$C$204,$D127)))</f>
        <v/>
      </c>
      <c r="M127" s="9">
        <f>IF(OR($B127="",$L127=""),"",$L127+'الإعدادات'!$B$6)</f>
        <v/>
      </c>
      <c r="N127" s="10">
        <f>IF($B127="","",IF($I127=0,"لم يُختبر بعد",IF($K127&gt;0,"أصلح وأعد الاختبار",IF($J127&lt;'الإعدادات'!$B$5,"واصل الاختبار","جاهز"))))</f>
        <v/>
      </c>
    </row>
    <row r="128">
      <c r="A128" s="4" t="n"/>
      <c r="B128" s="5" t="n"/>
      <c r="C128" s="6" t="n"/>
      <c r="D128" s="7" t="n"/>
      <c r="E128" s="6" t="n"/>
      <c r="F128" s="6" t="n"/>
      <c r="G128" s="6" t="n"/>
      <c r="H128" s="6" t="n"/>
      <c r="I128" s="8">
        <f>IF($B128="","",COUNTIFS('سجل الاختبار'!$B$5:$B$204,$B128,'سجل الاختبار'!$C$5:$C$204,$D128))</f>
        <v/>
      </c>
      <c r="J128" s="8">
        <f>IF($B128="","",COUNTIFS('سجل الاختبار'!$B$5:$B$204,$B128,'سجل الاختبار'!$C$5:$C$204,$D128,'سجل الاختبار'!$G$5:$G$204,"نجح"))</f>
        <v/>
      </c>
      <c r="K128" s="8">
        <f>IF($B128="","",COUNTIFS('سجل الاختبار'!$B$5:$B$204,$B128,'سجل الاختبار'!$C$5:$C$204,$D128,'سجل الاختبار'!$G$5:$G$204,"فشل"))</f>
        <v/>
      </c>
      <c r="L128" s="9">
        <f>IF($B128="","",IF($I128=0,"",_xlfn.MAXIFS('سجل الاختبار'!$A$5:$A$204,'سجل الاختبار'!$B$5:$B$204,$B128,'سجل الاختبار'!$C$5:$C$204,$D128)))</f>
        <v/>
      </c>
      <c r="M128" s="9">
        <f>IF(OR($B128="",$L128=""),"",$L128+'الإعدادات'!$B$6)</f>
        <v/>
      </c>
      <c r="N128" s="10">
        <f>IF($B128="","",IF($I128=0,"لم يُختبر بعد",IF($K128&gt;0,"أصلح وأعد الاختبار",IF($J128&lt;'الإعدادات'!$B$5,"واصل الاختبار","جاهز"))))</f>
        <v/>
      </c>
    </row>
    <row r="129">
      <c r="A129" s="4" t="n"/>
      <c r="B129" s="5" t="n"/>
      <c r="C129" s="6" t="n"/>
      <c r="D129" s="7" t="n"/>
      <c r="E129" s="6" t="n"/>
      <c r="F129" s="6" t="n"/>
      <c r="G129" s="6" t="n"/>
      <c r="H129" s="6" t="n"/>
      <c r="I129" s="8">
        <f>IF($B129="","",COUNTIFS('سجل الاختبار'!$B$5:$B$204,$B129,'سجل الاختبار'!$C$5:$C$204,$D129))</f>
        <v/>
      </c>
      <c r="J129" s="8">
        <f>IF($B129="","",COUNTIFS('سجل الاختبار'!$B$5:$B$204,$B129,'سجل الاختبار'!$C$5:$C$204,$D129,'سجل الاختبار'!$G$5:$G$204,"نجح"))</f>
        <v/>
      </c>
      <c r="K129" s="8">
        <f>IF($B129="","",COUNTIFS('سجل الاختبار'!$B$5:$B$204,$B129,'سجل الاختبار'!$C$5:$C$204,$D129,'سجل الاختبار'!$G$5:$G$204,"فشل"))</f>
        <v/>
      </c>
      <c r="L129" s="9">
        <f>IF($B129="","",IF($I129=0,"",_xlfn.MAXIFS('سجل الاختبار'!$A$5:$A$204,'سجل الاختبار'!$B$5:$B$204,$B129,'سجل الاختبار'!$C$5:$C$204,$D129)))</f>
        <v/>
      </c>
      <c r="M129" s="9">
        <f>IF(OR($B129="",$L129=""),"",$L129+'الإعدادات'!$B$6)</f>
        <v/>
      </c>
      <c r="N129" s="10">
        <f>IF($B129="","",IF($I129=0,"لم يُختبر بعد",IF($K129&gt;0,"أصلح وأعد الاختبار",IF($J129&lt;'الإعدادات'!$B$5,"واصل الاختبار","جاهز"))))</f>
        <v/>
      </c>
    </row>
    <row r="130">
      <c r="A130" s="4" t="n"/>
      <c r="B130" s="5" t="n"/>
      <c r="C130" s="6" t="n"/>
      <c r="D130" s="7" t="n"/>
      <c r="E130" s="6" t="n"/>
      <c r="F130" s="6" t="n"/>
      <c r="G130" s="6" t="n"/>
      <c r="H130" s="6" t="n"/>
      <c r="I130" s="8">
        <f>IF($B130="","",COUNTIFS('سجل الاختبار'!$B$5:$B$204,$B130,'سجل الاختبار'!$C$5:$C$204,$D130))</f>
        <v/>
      </c>
      <c r="J130" s="8">
        <f>IF($B130="","",COUNTIFS('سجل الاختبار'!$B$5:$B$204,$B130,'سجل الاختبار'!$C$5:$C$204,$D130,'سجل الاختبار'!$G$5:$G$204,"نجح"))</f>
        <v/>
      </c>
      <c r="K130" s="8">
        <f>IF($B130="","",COUNTIFS('سجل الاختبار'!$B$5:$B$204,$B130,'سجل الاختبار'!$C$5:$C$204,$D130,'سجل الاختبار'!$G$5:$G$204,"فشل"))</f>
        <v/>
      </c>
      <c r="L130" s="9">
        <f>IF($B130="","",IF($I130=0,"",_xlfn.MAXIFS('سجل الاختبار'!$A$5:$A$204,'سجل الاختبار'!$B$5:$B$204,$B130,'سجل الاختبار'!$C$5:$C$204,$D130)))</f>
        <v/>
      </c>
      <c r="M130" s="9">
        <f>IF(OR($B130="",$L130=""),"",$L130+'الإعدادات'!$B$6)</f>
        <v/>
      </c>
      <c r="N130" s="10">
        <f>IF($B130="","",IF($I130=0,"لم يُختبر بعد",IF($K130&gt;0,"أصلح وأعد الاختبار",IF($J130&lt;'الإعدادات'!$B$5,"واصل الاختبار","جاهز"))))</f>
        <v/>
      </c>
    </row>
    <row r="131">
      <c r="A131" s="4" t="n"/>
      <c r="B131" s="5" t="n"/>
      <c r="C131" s="6" t="n"/>
      <c r="D131" s="7" t="n"/>
      <c r="E131" s="6" t="n"/>
      <c r="F131" s="6" t="n"/>
      <c r="G131" s="6" t="n"/>
      <c r="H131" s="6" t="n"/>
      <c r="I131" s="8">
        <f>IF($B131="","",COUNTIFS('سجل الاختبار'!$B$5:$B$204,$B131,'سجل الاختبار'!$C$5:$C$204,$D131))</f>
        <v/>
      </c>
      <c r="J131" s="8">
        <f>IF($B131="","",COUNTIFS('سجل الاختبار'!$B$5:$B$204,$B131,'سجل الاختبار'!$C$5:$C$204,$D131,'سجل الاختبار'!$G$5:$G$204,"نجح"))</f>
        <v/>
      </c>
      <c r="K131" s="8">
        <f>IF($B131="","",COUNTIFS('سجل الاختبار'!$B$5:$B$204,$B131,'سجل الاختبار'!$C$5:$C$204,$D131,'سجل الاختبار'!$G$5:$G$204,"فشل"))</f>
        <v/>
      </c>
      <c r="L131" s="9">
        <f>IF($B131="","",IF($I131=0,"",_xlfn.MAXIFS('سجل الاختبار'!$A$5:$A$204,'سجل الاختبار'!$B$5:$B$204,$B131,'سجل الاختبار'!$C$5:$C$204,$D131)))</f>
        <v/>
      </c>
      <c r="M131" s="9">
        <f>IF(OR($B131="",$L131=""),"",$L131+'الإعدادات'!$B$6)</f>
        <v/>
      </c>
      <c r="N131" s="10">
        <f>IF($B131="","",IF($I131=0,"لم يُختبر بعد",IF($K131&gt;0,"أصلح وأعد الاختبار",IF($J131&lt;'الإعدادات'!$B$5,"واصل الاختبار","جاهز"))))</f>
        <v/>
      </c>
    </row>
    <row r="132">
      <c r="A132" s="4" t="n"/>
      <c r="B132" s="5" t="n"/>
      <c r="C132" s="6" t="n"/>
      <c r="D132" s="7" t="n"/>
      <c r="E132" s="6" t="n"/>
      <c r="F132" s="6" t="n"/>
      <c r="G132" s="6" t="n"/>
      <c r="H132" s="6" t="n"/>
      <c r="I132" s="8">
        <f>IF($B132="","",COUNTIFS('سجل الاختبار'!$B$5:$B$204,$B132,'سجل الاختبار'!$C$5:$C$204,$D132))</f>
        <v/>
      </c>
      <c r="J132" s="8">
        <f>IF($B132="","",COUNTIFS('سجل الاختبار'!$B$5:$B$204,$B132,'سجل الاختبار'!$C$5:$C$204,$D132,'سجل الاختبار'!$G$5:$G$204,"نجح"))</f>
        <v/>
      </c>
      <c r="K132" s="8">
        <f>IF($B132="","",COUNTIFS('سجل الاختبار'!$B$5:$B$204,$B132,'سجل الاختبار'!$C$5:$C$204,$D132,'سجل الاختبار'!$G$5:$G$204,"فشل"))</f>
        <v/>
      </c>
      <c r="L132" s="9">
        <f>IF($B132="","",IF($I132=0,"",_xlfn.MAXIFS('سجل الاختبار'!$A$5:$A$204,'سجل الاختبار'!$B$5:$B$204,$B132,'سجل الاختبار'!$C$5:$C$204,$D132)))</f>
        <v/>
      </c>
      <c r="M132" s="9">
        <f>IF(OR($B132="",$L132=""),"",$L132+'الإعدادات'!$B$6)</f>
        <v/>
      </c>
      <c r="N132" s="10">
        <f>IF($B132="","",IF($I132=0,"لم يُختبر بعد",IF($K132&gt;0,"أصلح وأعد الاختبار",IF($J132&lt;'الإعدادات'!$B$5,"واصل الاختبار","جاهز"))))</f>
        <v/>
      </c>
    </row>
    <row r="133">
      <c r="A133" s="4" t="n"/>
      <c r="B133" s="5" t="n"/>
      <c r="C133" s="6" t="n"/>
      <c r="D133" s="7" t="n"/>
      <c r="E133" s="6" t="n"/>
      <c r="F133" s="6" t="n"/>
      <c r="G133" s="6" t="n"/>
      <c r="H133" s="6" t="n"/>
      <c r="I133" s="8">
        <f>IF($B133="","",COUNTIFS('سجل الاختبار'!$B$5:$B$204,$B133,'سجل الاختبار'!$C$5:$C$204,$D133))</f>
        <v/>
      </c>
      <c r="J133" s="8">
        <f>IF($B133="","",COUNTIFS('سجل الاختبار'!$B$5:$B$204,$B133,'سجل الاختبار'!$C$5:$C$204,$D133,'سجل الاختبار'!$G$5:$G$204,"نجح"))</f>
        <v/>
      </c>
      <c r="K133" s="8">
        <f>IF($B133="","",COUNTIFS('سجل الاختبار'!$B$5:$B$204,$B133,'سجل الاختبار'!$C$5:$C$204,$D133,'سجل الاختبار'!$G$5:$G$204,"فشل"))</f>
        <v/>
      </c>
      <c r="L133" s="9">
        <f>IF($B133="","",IF($I133=0,"",_xlfn.MAXIFS('سجل الاختبار'!$A$5:$A$204,'سجل الاختبار'!$B$5:$B$204,$B133,'سجل الاختبار'!$C$5:$C$204,$D133)))</f>
        <v/>
      </c>
      <c r="M133" s="9">
        <f>IF(OR($B133="",$L133=""),"",$L133+'الإعدادات'!$B$6)</f>
        <v/>
      </c>
      <c r="N133" s="10">
        <f>IF($B133="","",IF($I133=0,"لم يُختبر بعد",IF($K133&gt;0,"أصلح وأعد الاختبار",IF($J133&lt;'الإعدادات'!$B$5,"واصل الاختبار","جاهز"))))</f>
        <v/>
      </c>
    </row>
    <row r="134">
      <c r="A134" s="4" t="n"/>
      <c r="B134" s="5" t="n"/>
      <c r="C134" s="6" t="n"/>
      <c r="D134" s="7" t="n"/>
      <c r="E134" s="6" t="n"/>
      <c r="F134" s="6" t="n"/>
      <c r="G134" s="6" t="n"/>
      <c r="H134" s="6" t="n"/>
      <c r="I134" s="8">
        <f>IF($B134="","",COUNTIFS('سجل الاختبار'!$B$5:$B$204,$B134,'سجل الاختبار'!$C$5:$C$204,$D134))</f>
        <v/>
      </c>
      <c r="J134" s="8">
        <f>IF($B134="","",COUNTIFS('سجل الاختبار'!$B$5:$B$204,$B134,'سجل الاختبار'!$C$5:$C$204,$D134,'سجل الاختبار'!$G$5:$G$204,"نجح"))</f>
        <v/>
      </c>
      <c r="K134" s="8">
        <f>IF($B134="","",COUNTIFS('سجل الاختبار'!$B$5:$B$204,$B134,'سجل الاختبار'!$C$5:$C$204,$D134,'سجل الاختبار'!$G$5:$G$204,"فشل"))</f>
        <v/>
      </c>
      <c r="L134" s="9">
        <f>IF($B134="","",IF($I134=0,"",_xlfn.MAXIFS('سجل الاختبار'!$A$5:$A$204,'سجل الاختبار'!$B$5:$B$204,$B134,'سجل الاختبار'!$C$5:$C$204,$D134)))</f>
        <v/>
      </c>
      <c r="M134" s="9">
        <f>IF(OR($B134="",$L134=""),"",$L134+'الإعدادات'!$B$6)</f>
        <v/>
      </c>
      <c r="N134" s="10">
        <f>IF($B134="","",IF($I134=0,"لم يُختبر بعد",IF($K134&gt;0,"أصلح وأعد الاختبار",IF($J134&lt;'الإعدادات'!$B$5,"واصل الاختبار","جاهز"))))</f>
        <v/>
      </c>
    </row>
    <row r="135">
      <c r="A135" s="4" t="n"/>
      <c r="B135" s="5" t="n"/>
      <c r="C135" s="6" t="n"/>
      <c r="D135" s="7" t="n"/>
      <c r="E135" s="6" t="n"/>
      <c r="F135" s="6" t="n"/>
      <c r="G135" s="6" t="n"/>
      <c r="H135" s="6" t="n"/>
      <c r="I135" s="8">
        <f>IF($B135="","",COUNTIFS('سجل الاختبار'!$B$5:$B$204,$B135,'سجل الاختبار'!$C$5:$C$204,$D135))</f>
        <v/>
      </c>
      <c r="J135" s="8">
        <f>IF($B135="","",COUNTIFS('سجل الاختبار'!$B$5:$B$204,$B135,'سجل الاختبار'!$C$5:$C$204,$D135,'سجل الاختبار'!$G$5:$G$204,"نجح"))</f>
        <v/>
      </c>
      <c r="K135" s="8">
        <f>IF($B135="","",COUNTIFS('سجل الاختبار'!$B$5:$B$204,$B135,'سجل الاختبار'!$C$5:$C$204,$D135,'سجل الاختبار'!$G$5:$G$204,"فشل"))</f>
        <v/>
      </c>
      <c r="L135" s="9">
        <f>IF($B135="","",IF($I135=0,"",_xlfn.MAXIFS('سجل الاختبار'!$A$5:$A$204,'سجل الاختبار'!$B$5:$B$204,$B135,'سجل الاختبار'!$C$5:$C$204,$D135)))</f>
        <v/>
      </c>
      <c r="M135" s="9">
        <f>IF(OR($B135="",$L135=""),"",$L135+'الإعدادات'!$B$6)</f>
        <v/>
      </c>
      <c r="N135" s="10">
        <f>IF($B135="","",IF($I135=0,"لم يُختبر بعد",IF($K135&gt;0,"أصلح وأعد الاختبار",IF($J135&lt;'الإعدادات'!$B$5,"واصل الاختبار","جاهز"))))</f>
        <v/>
      </c>
    </row>
    <row r="136">
      <c r="A136" s="4" t="n"/>
      <c r="B136" s="5" t="n"/>
      <c r="C136" s="6" t="n"/>
      <c r="D136" s="7" t="n"/>
      <c r="E136" s="6" t="n"/>
      <c r="F136" s="6" t="n"/>
      <c r="G136" s="6" t="n"/>
      <c r="H136" s="6" t="n"/>
      <c r="I136" s="8">
        <f>IF($B136="","",COUNTIFS('سجل الاختبار'!$B$5:$B$204,$B136,'سجل الاختبار'!$C$5:$C$204,$D136))</f>
        <v/>
      </c>
      <c r="J136" s="8">
        <f>IF($B136="","",COUNTIFS('سجل الاختبار'!$B$5:$B$204,$B136,'سجل الاختبار'!$C$5:$C$204,$D136,'سجل الاختبار'!$G$5:$G$204,"نجح"))</f>
        <v/>
      </c>
      <c r="K136" s="8">
        <f>IF($B136="","",COUNTIFS('سجل الاختبار'!$B$5:$B$204,$B136,'سجل الاختبار'!$C$5:$C$204,$D136,'سجل الاختبار'!$G$5:$G$204,"فشل"))</f>
        <v/>
      </c>
      <c r="L136" s="9">
        <f>IF($B136="","",IF($I136=0,"",_xlfn.MAXIFS('سجل الاختبار'!$A$5:$A$204,'سجل الاختبار'!$B$5:$B$204,$B136,'سجل الاختبار'!$C$5:$C$204,$D136)))</f>
        <v/>
      </c>
      <c r="M136" s="9">
        <f>IF(OR($B136="",$L136=""),"",$L136+'الإعدادات'!$B$6)</f>
        <v/>
      </c>
      <c r="N136" s="10">
        <f>IF($B136="","",IF($I136=0,"لم يُختبر بعد",IF($K136&gt;0,"أصلح وأعد الاختبار",IF($J136&lt;'الإعدادات'!$B$5,"واصل الاختبار","جاهز"))))</f>
        <v/>
      </c>
    </row>
    <row r="137">
      <c r="A137" s="4" t="n"/>
      <c r="B137" s="5" t="n"/>
      <c r="C137" s="6" t="n"/>
      <c r="D137" s="7" t="n"/>
      <c r="E137" s="6" t="n"/>
      <c r="F137" s="6" t="n"/>
      <c r="G137" s="6" t="n"/>
      <c r="H137" s="6" t="n"/>
      <c r="I137" s="8">
        <f>IF($B137="","",COUNTIFS('سجل الاختبار'!$B$5:$B$204,$B137,'سجل الاختبار'!$C$5:$C$204,$D137))</f>
        <v/>
      </c>
      <c r="J137" s="8">
        <f>IF($B137="","",COUNTIFS('سجل الاختبار'!$B$5:$B$204,$B137,'سجل الاختبار'!$C$5:$C$204,$D137,'سجل الاختبار'!$G$5:$G$204,"نجح"))</f>
        <v/>
      </c>
      <c r="K137" s="8">
        <f>IF($B137="","",COUNTIFS('سجل الاختبار'!$B$5:$B$204,$B137,'سجل الاختبار'!$C$5:$C$204,$D137,'سجل الاختبار'!$G$5:$G$204,"فشل"))</f>
        <v/>
      </c>
      <c r="L137" s="9">
        <f>IF($B137="","",IF($I137=0,"",_xlfn.MAXIFS('سجل الاختبار'!$A$5:$A$204,'سجل الاختبار'!$B$5:$B$204,$B137,'سجل الاختبار'!$C$5:$C$204,$D137)))</f>
        <v/>
      </c>
      <c r="M137" s="9">
        <f>IF(OR($B137="",$L137=""),"",$L137+'الإعدادات'!$B$6)</f>
        <v/>
      </c>
      <c r="N137" s="10">
        <f>IF($B137="","",IF($I137=0,"لم يُختبر بعد",IF($K137&gt;0,"أصلح وأعد الاختبار",IF($J137&lt;'الإعدادات'!$B$5,"واصل الاختبار","جاهز"))))</f>
        <v/>
      </c>
    </row>
    <row r="138">
      <c r="A138" s="4" t="n"/>
      <c r="B138" s="5" t="n"/>
      <c r="C138" s="6" t="n"/>
      <c r="D138" s="7" t="n"/>
      <c r="E138" s="6" t="n"/>
      <c r="F138" s="6" t="n"/>
      <c r="G138" s="6" t="n"/>
      <c r="H138" s="6" t="n"/>
      <c r="I138" s="8">
        <f>IF($B138="","",COUNTIFS('سجل الاختبار'!$B$5:$B$204,$B138,'سجل الاختبار'!$C$5:$C$204,$D138))</f>
        <v/>
      </c>
      <c r="J138" s="8">
        <f>IF($B138="","",COUNTIFS('سجل الاختبار'!$B$5:$B$204,$B138,'سجل الاختبار'!$C$5:$C$204,$D138,'سجل الاختبار'!$G$5:$G$204,"نجح"))</f>
        <v/>
      </c>
      <c r="K138" s="8">
        <f>IF($B138="","",COUNTIFS('سجل الاختبار'!$B$5:$B$204,$B138,'سجل الاختبار'!$C$5:$C$204,$D138,'سجل الاختبار'!$G$5:$G$204,"فشل"))</f>
        <v/>
      </c>
      <c r="L138" s="9">
        <f>IF($B138="","",IF($I138=0,"",_xlfn.MAXIFS('سجل الاختبار'!$A$5:$A$204,'سجل الاختبار'!$B$5:$B$204,$B138,'سجل الاختبار'!$C$5:$C$204,$D138)))</f>
        <v/>
      </c>
      <c r="M138" s="9">
        <f>IF(OR($B138="",$L138=""),"",$L138+'الإعدادات'!$B$6)</f>
        <v/>
      </c>
      <c r="N138" s="10">
        <f>IF($B138="","",IF($I138=0,"لم يُختبر بعد",IF($K138&gt;0,"أصلح وأعد الاختبار",IF($J138&lt;'الإعدادات'!$B$5,"واصل الاختبار","جاهز"))))</f>
        <v/>
      </c>
    </row>
    <row r="139">
      <c r="A139" s="4" t="n"/>
      <c r="B139" s="5" t="n"/>
      <c r="C139" s="6" t="n"/>
      <c r="D139" s="7" t="n"/>
      <c r="E139" s="6" t="n"/>
      <c r="F139" s="6" t="n"/>
      <c r="G139" s="6" t="n"/>
      <c r="H139" s="6" t="n"/>
      <c r="I139" s="8">
        <f>IF($B139="","",COUNTIFS('سجل الاختبار'!$B$5:$B$204,$B139,'سجل الاختبار'!$C$5:$C$204,$D139))</f>
        <v/>
      </c>
      <c r="J139" s="8">
        <f>IF($B139="","",COUNTIFS('سجل الاختبار'!$B$5:$B$204,$B139,'سجل الاختبار'!$C$5:$C$204,$D139,'سجل الاختبار'!$G$5:$G$204,"نجح"))</f>
        <v/>
      </c>
      <c r="K139" s="8">
        <f>IF($B139="","",COUNTIFS('سجل الاختبار'!$B$5:$B$204,$B139,'سجل الاختبار'!$C$5:$C$204,$D139,'سجل الاختبار'!$G$5:$G$204,"فشل"))</f>
        <v/>
      </c>
      <c r="L139" s="9">
        <f>IF($B139="","",IF($I139=0,"",_xlfn.MAXIFS('سجل الاختبار'!$A$5:$A$204,'سجل الاختبار'!$B$5:$B$204,$B139,'سجل الاختبار'!$C$5:$C$204,$D139)))</f>
        <v/>
      </c>
      <c r="M139" s="9">
        <f>IF(OR($B139="",$L139=""),"",$L139+'الإعدادات'!$B$6)</f>
        <v/>
      </c>
      <c r="N139" s="10">
        <f>IF($B139="","",IF($I139=0,"لم يُختبر بعد",IF($K139&gt;0,"أصلح وأعد الاختبار",IF($J139&lt;'الإعدادات'!$B$5,"واصل الاختبار","جاهز"))))</f>
        <v/>
      </c>
    </row>
    <row r="140">
      <c r="A140" s="4" t="n"/>
      <c r="B140" s="5" t="n"/>
      <c r="C140" s="6" t="n"/>
      <c r="D140" s="7" t="n"/>
      <c r="E140" s="6" t="n"/>
      <c r="F140" s="6" t="n"/>
      <c r="G140" s="6" t="n"/>
      <c r="H140" s="6" t="n"/>
      <c r="I140" s="8">
        <f>IF($B140="","",COUNTIFS('سجل الاختبار'!$B$5:$B$204,$B140,'سجل الاختبار'!$C$5:$C$204,$D140))</f>
        <v/>
      </c>
      <c r="J140" s="8">
        <f>IF($B140="","",COUNTIFS('سجل الاختبار'!$B$5:$B$204,$B140,'سجل الاختبار'!$C$5:$C$204,$D140,'سجل الاختبار'!$G$5:$G$204,"نجح"))</f>
        <v/>
      </c>
      <c r="K140" s="8">
        <f>IF($B140="","",COUNTIFS('سجل الاختبار'!$B$5:$B$204,$B140,'سجل الاختبار'!$C$5:$C$204,$D140,'سجل الاختبار'!$G$5:$G$204,"فشل"))</f>
        <v/>
      </c>
      <c r="L140" s="9">
        <f>IF($B140="","",IF($I140=0,"",_xlfn.MAXIFS('سجل الاختبار'!$A$5:$A$204,'سجل الاختبار'!$B$5:$B$204,$B140,'سجل الاختبار'!$C$5:$C$204,$D140)))</f>
        <v/>
      </c>
      <c r="M140" s="9">
        <f>IF(OR($B140="",$L140=""),"",$L140+'الإعدادات'!$B$6)</f>
        <v/>
      </c>
      <c r="N140" s="10">
        <f>IF($B140="","",IF($I140=0,"لم يُختبر بعد",IF($K140&gt;0,"أصلح وأعد الاختبار",IF($J140&lt;'الإعدادات'!$B$5,"واصل الاختبار","جاهز"))))</f>
        <v/>
      </c>
    </row>
    <row r="141">
      <c r="A141" s="4" t="n"/>
      <c r="B141" s="5" t="n"/>
      <c r="C141" s="6" t="n"/>
      <c r="D141" s="7" t="n"/>
      <c r="E141" s="6" t="n"/>
      <c r="F141" s="6" t="n"/>
      <c r="G141" s="6" t="n"/>
      <c r="H141" s="6" t="n"/>
      <c r="I141" s="8">
        <f>IF($B141="","",COUNTIFS('سجل الاختبار'!$B$5:$B$204,$B141,'سجل الاختبار'!$C$5:$C$204,$D141))</f>
        <v/>
      </c>
      <c r="J141" s="8">
        <f>IF($B141="","",COUNTIFS('سجل الاختبار'!$B$5:$B$204,$B141,'سجل الاختبار'!$C$5:$C$204,$D141,'سجل الاختبار'!$G$5:$G$204,"نجح"))</f>
        <v/>
      </c>
      <c r="K141" s="8">
        <f>IF($B141="","",COUNTIFS('سجل الاختبار'!$B$5:$B$204,$B141,'سجل الاختبار'!$C$5:$C$204,$D141,'سجل الاختبار'!$G$5:$G$204,"فشل"))</f>
        <v/>
      </c>
      <c r="L141" s="9">
        <f>IF($B141="","",IF($I141=0,"",_xlfn.MAXIFS('سجل الاختبار'!$A$5:$A$204,'سجل الاختبار'!$B$5:$B$204,$B141,'سجل الاختبار'!$C$5:$C$204,$D141)))</f>
        <v/>
      </c>
      <c r="M141" s="9">
        <f>IF(OR($B141="",$L141=""),"",$L141+'الإعدادات'!$B$6)</f>
        <v/>
      </c>
      <c r="N141" s="10">
        <f>IF($B141="","",IF($I141=0,"لم يُختبر بعد",IF($K141&gt;0,"أصلح وأعد الاختبار",IF($J141&lt;'الإعدادات'!$B$5,"واصل الاختبار","جاهز"))))</f>
        <v/>
      </c>
    </row>
    <row r="142">
      <c r="A142" s="4" t="n"/>
      <c r="B142" s="5" t="n"/>
      <c r="C142" s="6" t="n"/>
      <c r="D142" s="7" t="n"/>
      <c r="E142" s="6" t="n"/>
      <c r="F142" s="6" t="n"/>
      <c r="G142" s="6" t="n"/>
      <c r="H142" s="6" t="n"/>
      <c r="I142" s="8">
        <f>IF($B142="","",COUNTIFS('سجل الاختبار'!$B$5:$B$204,$B142,'سجل الاختبار'!$C$5:$C$204,$D142))</f>
        <v/>
      </c>
      <c r="J142" s="8">
        <f>IF($B142="","",COUNTIFS('سجل الاختبار'!$B$5:$B$204,$B142,'سجل الاختبار'!$C$5:$C$204,$D142,'سجل الاختبار'!$G$5:$G$204,"نجح"))</f>
        <v/>
      </c>
      <c r="K142" s="8">
        <f>IF($B142="","",COUNTIFS('سجل الاختبار'!$B$5:$B$204,$B142,'سجل الاختبار'!$C$5:$C$204,$D142,'سجل الاختبار'!$G$5:$G$204,"فشل"))</f>
        <v/>
      </c>
      <c r="L142" s="9">
        <f>IF($B142="","",IF($I142=0,"",_xlfn.MAXIFS('سجل الاختبار'!$A$5:$A$204,'سجل الاختبار'!$B$5:$B$204,$B142,'سجل الاختبار'!$C$5:$C$204,$D142)))</f>
        <v/>
      </c>
      <c r="M142" s="9">
        <f>IF(OR($B142="",$L142=""),"",$L142+'الإعدادات'!$B$6)</f>
        <v/>
      </c>
      <c r="N142" s="10">
        <f>IF($B142="","",IF($I142=0,"لم يُختبر بعد",IF($K142&gt;0,"أصلح وأعد الاختبار",IF($J142&lt;'الإعدادات'!$B$5,"واصل الاختبار","جاهز"))))</f>
        <v/>
      </c>
    </row>
    <row r="143">
      <c r="A143" s="4" t="n"/>
      <c r="B143" s="5" t="n"/>
      <c r="C143" s="6" t="n"/>
      <c r="D143" s="7" t="n"/>
      <c r="E143" s="6" t="n"/>
      <c r="F143" s="6" t="n"/>
      <c r="G143" s="6" t="n"/>
      <c r="H143" s="6" t="n"/>
      <c r="I143" s="8">
        <f>IF($B143="","",COUNTIFS('سجل الاختبار'!$B$5:$B$204,$B143,'سجل الاختبار'!$C$5:$C$204,$D143))</f>
        <v/>
      </c>
      <c r="J143" s="8">
        <f>IF($B143="","",COUNTIFS('سجل الاختبار'!$B$5:$B$204,$B143,'سجل الاختبار'!$C$5:$C$204,$D143,'سجل الاختبار'!$G$5:$G$204,"نجح"))</f>
        <v/>
      </c>
      <c r="K143" s="8">
        <f>IF($B143="","",COUNTIFS('سجل الاختبار'!$B$5:$B$204,$B143,'سجل الاختبار'!$C$5:$C$204,$D143,'سجل الاختبار'!$G$5:$G$204,"فشل"))</f>
        <v/>
      </c>
      <c r="L143" s="9">
        <f>IF($B143="","",IF($I143=0,"",_xlfn.MAXIFS('سجل الاختبار'!$A$5:$A$204,'سجل الاختبار'!$B$5:$B$204,$B143,'سجل الاختبار'!$C$5:$C$204,$D143)))</f>
        <v/>
      </c>
      <c r="M143" s="9">
        <f>IF(OR($B143="",$L143=""),"",$L143+'الإعدادات'!$B$6)</f>
        <v/>
      </c>
      <c r="N143" s="10">
        <f>IF($B143="","",IF($I143=0,"لم يُختبر بعد",IF($K143&gt;0,"أصلح وأعد الاختبار",IF($J143&lt;'الإعدادات'!$B$5,"واصل الاختبار","جاهز"))))</f>
        <v/>
      </c>
    </row>
    <row r="144">
      <c r="A144" s="4" t="n"/>
      <c r="B144" s="5" t="n"/>
      <c r="C144" s="6" t="n"/>
      <c r="D144" s="7" t="n"/>
      <c r="E144" s="6" t="n"/>
      <c r="F144" s="6" t="n"/>
      <c r="G144" s="6" t="n"/>
      <c r="H144" s="6" t="n"/>
      <c r="I144" s="8">
        <f>IF($B144="","",COUNTIFS('سجل الاختبار'!$B$5:$B$204,$B144,'سجل الاختبار'!$C$5:$C$204,$D144))</f>
        <v/>
      </c>
      <c r="J144" s="8">
        <f>IF($B144="","",COUNTIFS('سجل الاختبار'!$B$5:$B$204,$B144,'سجل الاختبار'!$C$5:$C$204,$D144,'سجل الاختبار'!$G$5:$G$204,"نجح"))</f>
        <v/>
      </c>
      <c r="K144" s="8">
        <f>IF($B144="","",COUNTIFS('سجل الاختبار'!$B$5:$B$204,$B144,'سجل الاختبار'!$C$5:$C$204,$D144,'سجل الاختبار'!$G$5:$G$204,"فشل"))</f>
        <v/>
      </c>
      <c r="L144" s="9">
        <f>IF($B144="","",IF($I144=0,"",_xlfn.MAXIFS('سجل الاختبار'!$A$5:$A$204,'سجل الاختبار'!$B$5:$B$204,$B144,'سجل الاختبار'!$C$5:$C$204,$D144)))</f>
        <v/>
      </c>
      <c r="M144" s="9">
        <f>IF(OR($B144="",$L144=""),"",$L144+'الإعدادات'!$B$6)</f>
        <v/>
      </c>
      <c r="N144" s="10">
        <f>IF($B144="","",IF($I144=0,"لم يُختبر بعد",IF($K144&gt;0,"أصلح وأعد الاختبار",IF($J144&lt;'الإعدادات'!$B$5,"واصل الاختبار","جاهز"))))</f>
        <v/>
      </c>
    </row>
    <row r="145">
      <c r="A145" s="4" t="n"/>
      <c r="B145" s="5" t="n"/>
      <c r="C145" s="6" t="n"/>
      <c r="D145" s="7" t="n"/>
      <c r="E145" s="6" t="n"/>
      <c r="F145" s="6" t="n"/>
      <c r="G145" s="6" t="n"/>
      <c r="H145" s="6" t="n"/>
      <c r="I145" s="8">
        <f>IF($B145="","",COUNTIFS('سجل الاختبار'!$B$5:$B$204,$B145,'سجل الاختبار'!$C$5:$C$204,$D145))</f>
        <v/>
      </c>
      <c r="J145" s="8">
        <f>IF($B145="","",COUNTIFS('سجل الاختبار'!$B$5:$B$204,$B145,'سجل الاختبار'!$C$5:$C$204,$D145,'سجل الاختبار'!$G$5:$G$204,"نجح"))</f>
        <v/>
      </c>
      <c r="K145" s="8">
        <f>IF($B145="","",COUNTIFS('سجل الاختبار'!$B$5:$B$204,$B145,'سجل الاختبار'!$C$5:$C$204,$D145,'سجل الاختبار'!$G$5:$G$204,"فشل"))</f>
        <v/>
      </c>
      <c r="L145" s="9">
        <f>IF($B145="","",IF($I145=0,"",_xlfn.MAXIFS('سجل الاختبار'!$A$5:$A$204,'سجل الاختبار'!$B$5:$B$204,$B145,'سجل الاختبار'!$C$5:$C$204,$D145)))</f>
        <v/>
      </c>
      <c r="M145" s="9">
        <f>IF(OR($B145="",$L145=""),"",$L145+'الإعدادات'!$B$6)</f>
        <v/>
      </c>
      <c r="N145" s="10">
        <f>IF($B145="","",IF($I145=0,"لم يُختبر بعد",IF($K145&gt;0,"أصلح وأعد الاختبار",IF($J145&lt;'الإعدادات'!$B$5,"واصل الاختبار","جاهز"))))</f>
        <v/>
      </c>
    </row>
    <row r="146">
      <c r="A146" s="4" t="n"/>
      <c r="B146" s="5" t="n"/>
      <c r="C146" s="6" t="n"/>
      <c r="D146" s="7" t="n"/>
      <c r="E146" s="6" t="n"/>
      <c r="F146" s="6" t="n"/>
      <c r="G146" s="6" t="n"/>
      <c r="H146" s="6" t="n"/>
      <c r="I146" s="8">
        <f>IF($B146="","",COUNTIFS('سجل الاختبار'!$B$5:$B$204,$B146,'سجل الاختبار'!$C$5:$C$204,$D146))</f>
        <v/>
      </c>
      <c r="J146" s="8">
        <f>IF($B146="","",COUNTIFS('سجل الاختبار'!$B$5:$B$204,$B146,'سجل الاختبار'!$C$5:$C$204,$D146,'سجل الاختبار'!$G$5:$G$204,"نجح"))</f>
        <v/>
      </c>
      <c r="K146" s="8">
        <f>IF($B146="","",COUNTIFS('سجل الاختبار'!$B$5:$B$204,$B146,'سجل الاختبار'!$C$5:$C$204,$D146,'سجل الاختبار'!$G$5:$G$204,"فشل"))</f>
        <v/>
      </c>
      <c r="L146" s="9">
        <f>IF($B146="","",IF($I146=0,"",_xlfn.MAXIFS('سجل الاختبار'!$A$5:$A$204,'سجل الاختبار'!$B$5:$B$204,$B146,'سجل الاختبار'!$C$5:$C$204,$D146)))</f>
        <v/>
      </c>
      <c r="M146" s="9">
        <f>IF(OR($B146="",$L146=""),"",$L146+'الإعدادات'!$B$6)</f>
        <v/>
      </c>
      <c r="N146" s="10">
        <f>IF($B146="","",IF($I146=0,"لم يُختبر بعد",IF($K146&gt;0,"أصلح وأعد الاختبار",IF($J146&lt;'الإعدادات'!$B$5,"واصل الاختبار","جاهز"))))</f>
        <v/>
      </c>
    </row>
    <row r="147">
      <c r="A147" s="4" t="n"/>
      <c r="B147" s="5" t="n"/>
      <c r="C147" s="6" t="n"/>
      <c r="D147" s="7" t="n"/>
      <c r="E147" s="6" t="n"/>
      <c r="F147" s="6" t="n"/>
      <c r="G147" s="6" t="n"/>
      <c r="H147" s="6" t="n"/>
      <c r="I147" s="8">
        <f>IF($B147="","",COUNTIFS('سجل الاختبار'!$B$5:$B$204,$B147,'سجل الاختبار'!$C$5:$C$204,$D147))</f>
        <v/>
      </c>
      <c r="J147" s="8">
        <f>IF($B147="","",COUNTIFS('سجل الاختبار'!$B$5:$B$204,$B147,'سجل الاختبار'!$C$5:$C$204,$D147,'سجل الاختبار'!$G$5:$G$204,"نجح"))</f>
        <v/>
      </c>
      <c r="K147" s="8">
        <f>IF($B147="","",COUNTIFS('سجل الاختبار'!$B$5:$B$204,$B147,'سجل الاختبار'!$C$5:$C$204,$D147,'سجل الاختبار'!$G$5:$G$204,"فشل"))</f>
        <v/>
      </c>
      <c r="L147" s="9">
        <f>IF($B147="","",IF($I147=0,"",_xlfn.MAXIFS('سجل الاختبار'!$A$5:$A$204,'سجل الاختبار'!$B$5:$B$204,$B147,'سجل الاختبار'!$C$5:$C$204,$D147)))</f>
        <v/>
      </c>
      <c r="M147" s="9">
        <f>IF(OR($B147="",$L147=""),"",$L147+'الإعدادات'!$B$6)</f>
        <v/>
      </c>
      <c r="N147" s="10">
        <f>IF($B147="","",IF($I147=0,"لم يُختبر بعد",IF($K147&gt;0,"أصلح وأعد الاختبار",IF($J147&lt;'الإعدادات'!$B$5,"واصل الاختبار","جاهز"))))</f>
        <v/>
      </c>
    </row>
    <row r="148">
      <c r="A148" s="4" t="n"/>
      <c r="B148" s="5" t="n"/>
      <c r="C148" s="6" t="n"/>
      <c r="D148" s="7" t="n"/>
      <c r="E148" s="6" t="n"/>
      <c r="F148" s="6" t="n"/>
      <c r="G148" s="6" t="n"/>
      <c r="H148" s="6" t="n"/>
      <c r="I148" s="8">
        <f>IF($B148="","",COUNTIFS('سجل الاختبار'!$B$5:$B$204,$B148,'سجل الاختبار'!$C$5:$C$204,$D148))</f>
        <v/>
      </c>
      <c r="J148" s="8">
        <f>IF($B148="","",COUNTIFS('سجل الاختبار'!$B$5:$B$204,$B148,'سجل الاختبار'!$C$5:$C$204,$D148,'سجل الاختبار'!$G$5:$G$204,"نجح"))</f>
        <v/>
      </c>
      <c r="K148" s="8">
        <f>IF($B148="","",COUNTIFS('سجل الاختبار'!$B$5:$B$204,$B148,'سجل الاختبار'!$C$5:$C$204,$D148,'سجل الاختبار'!$G$5:$G$204,"فشل"))</f>
        <v/>
      </c>
      <c r="L148" s="9">
        <f>IF($B148="","",IF($I148=0,"",_xlfn.MAXIFS('سجل الاختبار'!$A$5:$A$204,'سجل الاختبار'!$B$5:$B$204,$B148,'سجل الاختبار'!$C$5:$C$204,$D148)))</f>
        <v/>
      </c>
      <c r="M148" s="9">
        <f>IF(OR($B148="",$L148=""),"",$L148+'الإعدادات'!$B$6)</f>
        <v/>
      </c>
      <c r="N148" s="10">
        <f>IF($B148="","",IF($I148=0,"لم يُختبر بعد",IF($K148&gt;0,"أصلح وأعد الاختبار",IF($J148&lt;'الإعدادات'!$B$5,"واصل الاختبار","جاهز"))))</f>
        <v/>
      </c>
    </row>
    <row r="149">
      <c r="A149" s="4" t="n"/>
      <c r="B149" s="5" t="n"/>
      <c r="C149" s="6" t="n"/>
      <c r="D149" s="7" t="n"/>
      <c r="E149" s="6" t="n"/>
      <c r="F149" s="6" t="n"/>
      <c r="G149" s="6" t="n"/>
      <c r="H149" s="6" t="n"/>
      <c r="I149" s="8">
        <f>IF($B149="","",COUNTIFS('سجل الاختبار'!$B$5:$B$204,$B149,'سجل الاختبار'!$C$5:$C$204,$D149))</f>
        <v/>
      </c>
      <c r="J149" s="8">
        <f>IF($B149="","",COUNTIFS('سجل الاختبار'!$B$5:$B$204,$B149,'سجل الاختبار'!$C$5:$C$204,$D149,'سجل الاختبار'!$G$5:$G$204,"نجح"))</f>
        <v/>
      </c>
      <c r="K149" s="8">
        <f>IF($B149="","",COUNTIFS('سجل الاختبار'!$B$5:$B$204,$B149,'سجل الاختبار'!$C$5:$C$204,$D149,'سجل الاختبار'!$G$5:$G$204,"فشل"))</f>
        <v/>
      </c>
      <c r="L149" s="9">
        <f>IF($B149="","",IF($I149=0,"",_xlfn.MAXIFS('سجل الاختبار'!$A$5:$A$204,'سجل الاختبار'!$B$5:$B$204,$B149,'سجل الاختبار'!$C$5:$C$204,$D149)))</f>
        <v/>
      </c>
      <c r="M149" s="9">
        <f>IF(OR($B149="",$L149=""),"",$L149+'الإعدادات'!$B$6)</f>
        <v/>
      </c>
      <c r="N149" s="10">
        <f>IF($B149="","",IF($I149=0,"لم يُختبر بعد",IF($K149&gt;0,"أصلح وأعد الاختبار",IF($J149&lt;'الإعدادات'!$B$5,"واصل الاختبار","جاهز"))))</f>
        <v/>
      </c>
    </row>
    <row r="150">
      <c r="A150" s="4" t="n"/>
      <c r="B150" s="5" t="n"/>
      <c r="C150" s="6" t="n"/>
      <c r="D150" s="7" t="n"/>
      <c r="E150" s="6" t="n"/>
      <c r="F150" s="6" t="n"/>
      <c r="G150" s="6" t="n"/>
      <c r="H150" s="6" t="n"/>
      <c r="I150" s="8">
        <f>IF($B150="","",COUNTIFS('سجل الاختبار'!$B$5:$B$204,$B150,'سجل الاختبار'!$C$5:$C$204,$D150))</f>
        <v/>
      </c>
      <c r="J150" s="8">
        <f>IF($B150="","",COUNTIFS('سجل الاختبار'!$B$5:$B$204,$B150,'سجل الاختبار'!$C$5:$C$204,$D150,'سجل الاختبار'!$G$5:$G$204,"نجح"))</f>
        <v/>
      </c>
      <c r="K150" s="8">
        <f>IF($B150="","",COUNTIFS('سجل الاختبار'!$B$5:$B$204,$B150,'سجل الاختبار'!$C$5:$C$204,$D150,'سجل الاختبار'!$G$5:$G$204,"فشل"))</f>
        <v/>
      </c>
      <c r="L150" s="9">
        <f>IF($B150="","",IF($I150=0,"",_xlfn.MAXIFS('سجل الاختبار'!$A$5:$A$204,'سجل الاختبار'!$B$5:$B$204,$B150,'سجل الاختبار'!$C$5:$C$204,$D150)))</f>
        <v/>
      </c>
      <c r="M150" s="9">
        <f>IF(OR($B150="",$L150=""),"",$L150+'الإعدادات'!$B$6)</f>
        <v/>
      </c>
      <c r="N150" s="10">
        <f>IF($B150="","",IF($I150=0,"لم يُختبر بعد",IF($K150&gt;0,"أصلح وأعد الاختبار",IF($J150&lt;'الإعدادات'!$B$5,"واصل الاختبار","جاهز"))))</f>
        <v/>
      </c>
    </row>
    <row r="151">
      <c r="A151" s="4" t="n"/>
      <c r="B151" s="5" t="n"/>
      <c r="C151" s="6" t="n"/>
      <c r="D151" s="7" t="n"/>
      <c r="E151" s="6" t="n"/>
      <c r="F151" s="6" t="n"/>
      <c r="G151" s="6" t="n"/>
      <c r="H151" s="6" t="n"/>
      <c r="I151" s="8">
        <f>IF($B151="","",COUNTIFS('سجل الاختبار'!$B$5:$B$204,$B151,'سجل الاختبار'!$C$5:$C$204,$D151))</f>
        <v/>
      </c>
      <c r="J151" s="8">
        <f>IF($B151="","",COUNTIFS('سجل الاختبار'!$B$5:$B$204,$B151,'سجل الاختبار'!$C$5:$C$204,$D151,'سجل الاختبار'!$G$5:$G$204,"نجح"))</f>
        <v/>
      </c>
      <c r="K151" s="8">
        <f>IF($B151="","",COUNTIFS('سجل الاختبار'!$B$5:$B$204,$B151,'سجل الاختبار'!$C$5:$C$204,$D151,'سجل الاختبار'!$G$5:$G$204,"فشل"))</f>
        <v/>
      </c>
      <c r="L151" s="9">
        <f>IF($B151="","",IF($I151=0,"",_xlfn.MAXIFS('سجل الاختبار'!$A$5:$A$204,'سجل الاختبار'!$B$5:$B$204,$B151,'سجل الاختبار'!$C$5:$C$204,$D151)))</f>
        <v/>
      </c>
      <c r="M151" s="9">
        <f>IF(OR($B151="",$L151=""),"",$L151+'الإعدادات'!$B$6)</f>
        <v/>
      </c>
      <c r="N151" s="10">
        <f>IF($B151="","",IF($I151=0,"لم يُختبر بعد",IF($K151&gt;0,"أصلح وأعد الاختبار",IF($J151&lt;'الإعدادات'!$B$5,"واصل الاختبار","جاهز"))))</f>
        <v/>
      </c>
    </row>
    <row r="152">
      <c r="A152" s="4" t="n"/>
      <c r="B152" s="5" t="n"/>
      <c r="C152" s="6" t="n"/>
      <c r="D152" s="7" t="n"/>
      <c r="E152" s="6" t="n"/>
      <c r="F152" s="6" t="n"/>
      <c r="G152" s="6" t="n"/>
      <c r="H152" s="6" t="n"/>
      <c r="I152" s="8">
        <f>IF($B152="","",COUNTIFS('سجل الاختبار'!$B$5:$B$204,$B152,'سجل الاختبار'!$C$5:$C$204,$D152))</f>
        <v/>
      </c>
      <c r="J152" s="8">
        <f>IF($B152="","",COUNTIFS('سجل الاختبار'!$B$5:$B$204,$B152,'سجل الاختبار'!$C$5:$C$204,$D152,'سجل الاختبار'!$G$5:$G$204,"نجح"))</f>
        <v/>
      </c>
      <c r="K152" s="8">
        <f>IF($B152="","",COUNTIFS('سجل الاختبار'!$B$5:$B$204,$B152,'سجل الاختبار'!$C$5:$C$204,$D152,'سجل الاختبار'!$G$5:$G$204,"فشل"))</f>
        <v/>
      </c>
      <c r="L152" s="9">
        <f>IF($B152="","",IF($I152=0,"",_xlfn.MAXIFS('سجل الاختبار'!$A$5:$A$204,'سجل الاختبار'!$B$5:$B$204,$B152,'سجل الاختبار'!$C$5:$C$204,$D152)))</f>
        <v/>
      </c>
      <c r="M152" s="9">
        <f>IF(OR($B152="",$L152=""),"",$L152+'الإعدادات'!$B$6)</f>
        <v/>
      </c>
      <c r="N152" s="10">
        <f>IF($B152="","",IF($I152=0,"لم يُختبر بعد",IF($K152&gt;0,"أصلح وأعد الاختبار",IF($J152&lt;'الإعدادات'!$B$5,"واصل الاختبار","جاهز"))))</f>
        <v/>
      </c>
    </row>
    <row r="153">
      <c r="A153" s="4" t="n"/>
      <c r="B153" s="5" t="n"/>
      <c r="C153" s="6" t="n"/>
      <c r="D153" s="7" t="n"/>
      <c r="E153" s="6" t="n"/>
      <c r="F153" s="6" t="n"/>
      <c r="G153" s="6" t="n"/>
      <c r="H153" s="6" t="n"/>
      <c r="I153" s="8">
        <f>IF($B153="","",COUNTIFS('سجل الاختبار'!$B$5:$B$204,$B153,'سجل الاختبار'!$C$5:$C$204,$D153))</f>
        <v/>
      </c>
      <c r="J153" s="8">
        <f>IF($B153="","",COUNTIFS('سجل الاختبار'!$B$5:$B$204,$B153,'سجل الاختبار'!$C$5:$C$204,$D153,'سجل الاختبار'!$G$5:$G$204,"نجح"))</f>
        <v/>
      </c>
      <c r="K153" s="8">
        <f>IF($B153="","",COUNTIFS('سجل الاختبار'!$B$5:$B$204,$B153,'سجل الاختبار'!$C$5:$C$204,$D153,'سجل الاختبار'!$G$5:$G$204,"فشل"))</f>
        <v/>
      </c>
      <c r="L153" s="9">
        <f>IF($B153="","",IF($I153=0,"",_xlfn.MAXIFS('سجل الاختبار'!$A$5:$A$204,'سجل الاختبار'!$B$5:$B$204,$B153,'سجل الاختبار'!$C$5:$C$204,$D153)))</f>
        <v/>
      </c>
      <c r="M153" s="9">
        <f>IF(OR($B153="",$L153=""),"",$L153+'الإعدادات'!$B$6)</f>
        <v/>
      </c>
      <c r="N153" s="10">
        <f>IF($B153="","",IF($I153=0,"لم يُختبر بعد",IF($K153&gt;0,"أصلح وأعد الاختبار",IF($J153&lt;'الإعدادات'!$B$5,"واصل الاختبار","جاهز"))))</f>
        <v/>
      </c>
    </row>
    <row r="154">
      <c r="A154" s="4" t="n"/>
      <c r="B154" s="5" t="n"/>
      <c r="C154" s="6" t="n"/>
      <c r="D154" s="7" t="n"/>
      <c r="E154" s="6" t="n"/>
      <c r="F154" s="6" t="n"/>
      <c r="G154" s="6" t="n"/>
      <c r="H154" s="6" t="n"/>
      <c r="I154" s="8">
        <f>IF($B154="","",COUNTIFS('سجل الاختبار'!$B$5:$B$204,$B154,'سجل الاختبار'!$C$5:$C$204,$D154))</f>
        <v/>
      </c>
      <c r="J154" s="8">
        <f>IF($B154="","",COUNTIFS('سجل الاختبار'!$B$5:$B$204,$B154,'سجل الاختبار'!$C$5:$C$204,$D154,'سجل الاختبار'!$G$5:$G$204,"نجح"))</f>
        <v/>
      </c>
      <c r="K154" s="8">
        <f>IF($B154="","",COUNTIFS('سجل الاختبار'!$B$5:$B$204,$B154,'سجل الاختبار'!$C$5:$C$204,$D154,'سجل الاختبار'!$G$5:$G$204,"فشل"))</f>
        <v/>
      </c>
      <c r="L154" s="9">
        <f>IF($B154="","",IF($I154=0,"",_xlfn.MAXIFS('سجل الاختبار'!$A$5:$A$204,'سجل الاختبار'!$B$5:$B$204,$B154,'سجل الاختبار'!$C$5:$C$204,$D154)))</f>
        <v/>
      </c>
      <c r="M154" s="9">
        <f>IF(OR($B154="",$L154=""),"",$L154+'الإعدادات'!$B$6)</f>
        <v/>
      </c>
      <c r="N154" s="10">
        <f>IF($B154="","",IF($I154=0,"لم يُختبر بعد",IF($K154&gt;0,"أصلح وأعد الاختبار",IF($J154&lt;'الإعدادات'!$B$5,"واصل الاختبار","جاهز"))))</f>
        <v/>
      </c>
    </row>
    <row r="155">
      <c r="A155" s="4" t="n"/>
      <c r="B155" s="5" t="n"/>
      <c r="C155" s="6" t="n"/>
      <c r="D155" s="7" t="n"/>
      <c r="E155" s="6" t="n"/>
      <c r="F155" s="6" t="n"/>
      <c r="G155" s="6" t="n"/>
      <c r="H155" s="6" t="n"/>
      <c r="I155" s="8">
        <f>IF($B155="","",COUNTIFS('سجل الاختبار'!$B$5:$B$204,$B155,'سجل الاختبار'!$C$5:$C$204,$D155))</f>
        <v/>
      </c>
      <c r="J155" s="8">
        <f>IF($B155="","",COUNTIFS('سجل الاختبار'!$B$5:$B$204,$B155,'سجل الاختبار'!$C$5:$C$204,$D155,'سجل الاختبار'!$G$5:$G$204,"نجح"))</f>
        <v/>
      </c>
      <c r="K155" s="8">
        <f>IF($B155="","",COUNTIFS('سجل الاختبار'!$B$5:$B$204,$B155,'سجل الاختبار'!$C$5:$C$204,$D155,'سجل الاختبار'!$G$5:$G$204,"فشل"))</f>
        <v/>
      </c>
      <c r="L155" s="9">
        <f>IF($B155="","",IF($I155=0,"",_xlfn.MAXIFS('سجل الاختبار'!$A$5:$A$204,'سجل الاختبار'!$B$5:$B$204,$B155,'سجل الاختبار'!$C$5:$C$204,$D155)))</f>
        <v/>
      </c>
      <c r="M155" s="9">
        <f>IF(OR($B155="",$L155=""),"",$L155+'الإعدادات'!$B$6)</f>
        <v/>
      </c>
      <c r="N155" s="10">
        <f>IF($B155="","",IF($I155=0,"لم يُختبر بعد",IF($K155&gt;0,"أصلح وأعد الاختبار",IF($J155&lt;'الإعدادات'!$B$5,"واصل الاختبار","جاهز"))))</f>
        <v/>
      </c>
    </row>
    <row r="156">
      <c r="A156" s="4" t="n"/>
      <c r="B156" s="5" t="n"/>
      <c r="C156" s="6" t="n"/>
      <c r="D156" s="7" t="n"/>
      <c r="E156" s="6" t="n"/>
      <c r="F156" s="6" t="n"/>
      <c r="G156" s="6" t="n"/>
      <c r="H156" s="6" t="n"/>
      <c r="I156" s="8">
        <f>IF($B156="","",COUNTIFS('سجل الاختبار'!$B$5:$B$204,$B156,'سجل الاختبار'!$C$5:$C$204,$D156))</f>
        <v/>
      </c>
      <c r="J156" s="8">
        <f>IF($B156="","",COUNTIFS('سجل الاختبار'!$B$5:$B$204,$B156,'سجل الاختبار'!$C$5:$C$204,$D156,'سجل الاختبار'!$G$5:$G$204,"نجح"))</f>
        <v/>
      </c>
      <c r="K156" s="8">
        <f>IF($B156="","",COUNTIFS('سجل الاختبار'!$B$5:$B$204,$B156,'سجل الاختبار'!$C$5:$C$204,$D156,'سجل الاختبار'!$G$5:$G$204,"فشل"))</f>
        <v/>
      </c>
      <c r="L156" s="9">
        <f>IF($B156="","",IF($I156=0,"",_xlfn.MAXIFS('سجل الاختبار'!$A$5:$A$204,'سجل الاختبار'!$B$5:$B$204,$B156,'سجل الاختبار'!$C$5:$C$204,$D156)))</f>
        <v/>
      </c>
      <c r="M156" s="9">
        <f>IF(OR($B156="",$L156=""),"",$L156+'الإعدادات'!$B$6)</f>
        <v/>
      </c>
      <c r="N156" s="10">
        <f>IF($B156="","",IF($I156=0,"لم يُختبر بعد",IF($K156&gt;0,"أصلح وأعد الاختبار",IF($J156&lt;'الإعدادات'!$B$5,"واصل الاختبار","جاهز"))))</f>
        <v/>
      </c>
    </row>
    <row r="157">
      <c r="A157" s="4" t="n"/>
      <c r="B157" s="5" t="n"/>
      <c r="C157" s="6" t="n"/>
      <c r="D157" s="7" t="n"/>
      <c r="E157" s="6" t="n"/>
      <c r="F157" s="6" t="n"/>
      <c r="G157" s="6" t="n"/>
      <c r="H157" s="6" t="n"/>
      <c r="I157" s="8">
        <f>IF($B157="","",COUNTIFS('سجل الاختبار'!$B$5:$B$204,$B157,'سجل الاختبار'!$C$5:$C$204,$D157))</f>
        <v/>
      </c>
      <c r="J157" s="8">
        <f>IF($B157="","",COUNTIFS('سجل الاختبار'!$B$5:$B$204,$B157,'سجل الاختبار'!$C$5:$C$204,$D157,'سجل الاختبار'!$G$5:$G$204,"نجح"))</f>
        <v/>
      </c>
      <c r="K157" s="8">
        <f>IF($B157="","",COUNTIFS('سجل الاختبار'!$B$5:$B$204,$B157,'سجل الاختبار'!$C$5:$C$204,$D157,'سجل الاختبار'!$G$5:$G$204,"فشل"))</f>
        <v/>
      </c>
      <c r="L157" s="9">
        <f>IF($B157="","",IF($I157=0,"",_xlfn.MAXIFS('سجل الاختبار'!$A$5:$A$204,'سجل الاختبار'!$B$5:$B$204,$B157,'سجل الاختبار'!$C$5:$C$204,$D157)))</f>
        <v/>
      </c>
      <c r="M157" s="9">
        <f>IF(OR($B157="",$L157=""),"",$L157+'الإعدادات'!$B$6)</f>
        <v/>
      </c>
      <c r="N157" s="10">
        <f>IF($B157="","",IF($I157=0,"لم يُختبر بعد",IF($K157&gt;0,"أصلح وأعد الاختبار",IF($J157&lt;'الإعدادات'!$B$5,"واصل الاختبار","جاهز"))))</f>
        <v/>
      </c>
    </row>
    <row r="158">
      <c r="A158" s="4" t="n"/>
      <c r="B158" s="5" t="n"/>
      <c r="C158" s="6" t="n"/>
      <c r="D158" s="7" t="n"/>
      <c r="E158" s="6" t="n"/>
      <c r="F158" s="6" t="n"/>
      <c r="G158" s="6" t="n"/>
      <c r="H158" s="6" t="n"/>
      <c r="I158" s="8">
        <f>IF($B158="","",COUNTIFS('سجل الاختبار'!$B$5:$B$204,$B158,'سجل الاختبار'!$C$5:$C$204,$D158))</f>
        <v/>
      </c>
      <c r="J158" s="8">
        <f>IF($B158="","",COUNTIFS('سجل الاختبار'!$B$5:$B$204,$B158,'سجل الاختبار'!$C$5:$C$204,$D158,'سجل الاختبار'!$G$5:$G$204,"نجح"))</f>
        <v/>
      </c>
      <c r="K158" s="8">
        <f>IF($B158="","",COUNTIFS('سجل الاختبار'!$B$5:$B$204,$B158,'سجل الاختبار'!$C$5:$C$204,$D158,'سجل الاختبار'!$G$5:$G$204,"فشل"))</f>
        <v/>
      </c>
      <c r="L158" s="9">
        <f>IF($B158="","",IF($I158=0,"",_xlfn.MAXIFS('سجل الاختبار'!$A$5:$A$204,'سجل الاختبار'!$B$5:$B$204,$B158,'سجل الاختبار'!$C$5:$C$204,$D158)))</f>
        <v/>
      </c>
      <c r="M158" s="9">
        <f>IF(OR($B158="",$L158=""),"",$L158+'الإعدادات'!$B$6)</f>
        <v/>
      </c>
      <c r="N158" s="10">
        <f>IF($B158="","",IF($I158=0,"لم يُختبر بعد",IF($K158&gt;0,"أصلح وأعد الاختبار",IF($J158&lt;'الإعدادات'!$B$5,"واصل الاختبار","جاهز"))))</f>
        <v/>
      </c>
    </row>
    <row r="159">
      <c r="A159" s="4" t="n"/>
      <c r="B159" s="5" t="n"/>
      <c r="C159" s="6" t="n"/>
      <c r="D159" s="7" t="n"/>
      <c r="E159" s="6" t="n"/>
      <c r="F159" s="6" t="n"/>
      <c r="G159" s="6" t="n"/>
      <c r="H159" s="6" t="n"/>
      <c r="I159" s="8">
        <f>IF($B159="","",COUNTIFS('سجل الاختبار'!$B$5:$B$204,$B159,'سجل الاختبار'!$C$5:$C$204,$D159))</f>
        <v/>
      </c>
      <c r="J159" s="8">
        <f>IF($B159="","",COUNTIFS('سجل الاختبار'!$B$5:$B$204,$B159,'سجل الاختبار'!$C$5:$C$204,$D159,'سجل الاختبار'!$G$5:$G$204,"نجح"))</f>
        <v/>
      </c>
      <c r="K159" s="8">
        <f>IF($B159="","",COUNTIFS('سجل الاختبار'!$B$5:$B$204,$B159,'سجل الاختبار'!$C$5:$C$204,$D159,'سجل الاختبار'!$G$5:$G$204,"فشل"))</f>
        <v/>
      </c>
      <c r="L159" s="9">
        <f>IF($B159="","",IF($I159=0,"",_xlfn.MAXIFS('سجل الاختبار'!$A$5:$A$204,'سجل الاختبار'!$B$5:$B$204,$B159,'سجل الاختبار'!$C$5:$C$204,$D159)))</f>
        <v/>
      </c>
      <c r="M159" s="9">
        <f>IF(OR($B159="",$L159=""),"",$L159+'الإعدادات'!$B$6)</f>
        <v/>
      </c>
      <c r="N159" s="10">
        <f>IF($B159="","",IF($I159=0,"لم يُختبر بعد",IF($K159&gt;0,"أصلح وأعد الاختبار",IF($J159&lt;'الإعدادات'!$B$5,"واصل الاختبار","جاهز"))))</f>
        <v/>
      </c>
    </row>
    <row r="160">
      <c r="A160" s="4" t="n"/>
      <c r="B160" s="5" t="n"/>
      <c r="C160" s="6" t="n"/>
      <c r="D160" s="7" t="n"/>
      <c r="E160" s="6" t="n"/>
      <c r="F160" s="6" t="n"/>
      <c r="G160" s="6" t="n"/>
      <c r="H160" s="6" t="n"/>
      <c r="I160" s="8">
        <f>IF($B160="","",COUNTIFS('سجل الاختبار'!$B$5:$B$204,$B160,'سجل الاختبار'!$C$5:$C$204,$D160))</f>
        <v/>
      </c>
      <c r="J160" s="8">
        <f>IF($B160="","",COUNTIFS('سجل الاختبار'!$B$5:$B$204,$B160,'سجل الاختبار'!$C$5:$C$204,$D160,'سجل الاختبار'!$G$5:$G$204,"نجح"))</f>
        <v/>
      </c>
      <c r="K160" s="8">
        <f>IF($B160="","",COUNTIFS('سجل الاختبار'!$B$5:$B$204,$B160,'سجل الاختبار'!$C$5:$C$204,$D160,'سجل الاختبار'!$G$5:$G$204,"فشل"))</f>
        <v/>
      </c>
      <c r="L160" s="9">
        <f>IF($B160="","",IF($I160=0,"",_xlfn.MAXIFS('سجل الاختبار'!$A$5:$A$204,'سجل الاختبار'!$B$5:$B$204,$B160,'سجل الاختبار'!$C$5:$C$204,$D160)))</f>
        <v/>
      </c>
      <c r="M160" s="9">
        <f>IF(OR($B160="",$L160=""),"",$L160+'الإعدادات'!$B$6)</f>
        <v/>
      </c>
      <c r="N160" s="10">
        <f>IF($B160="","",IF($I160=0,"لم يُختبر بعد",IF($K160&gt;0,"أصلح وأعد الاختبار",IF($J160&lt;'الإعدادات'!$B$5,"واصل الاختبار","جاهز"))))</f>
        <v/>
      </c>
    </row>
    <row r="161">
      <c r="A161" s="4" t="n"/>
      <c r="B161" s="5" t="n"/>
      <c r="C161" s="6" t="n"/>
      <c r="D161" s="7" t="n"/>
      <c r="E161" s="6" t="n"/>
      <c r="F161" s="6" t="n"/>
      <c r="G161" s="6" t="n"/>
      <c r="H161" s="6" t="n"/>
      <c r="I161" s="8">
        <f>IF($B161="","",COUNTIFS('سجل الاختبار'!$B$5:$B$204,$B161,'سجل الاختبار'!$C$5:$C$204,$D161))</f>
        <v/>
      </c>
      <c r="J161" s="8">
        <f>IF($B161="","",COUNTIFS('سجل الاختبار'!$B$5:$B$204,$B161,'سجل الاختبار'!$C$5:$C$204,$D161,'سجل الاختبار'!$G$5:$G$204,"نجح"))</f>
        <v/>
      </c>
      <c r="K161" s="8">
        <f>IF($B161="","",COUNTIFS('سجل الاختبار'!$B$5:$B$204,$B161,'سجل الاختبار'!$C$5:$C$204,$D161,'سجل الاختبار'!$G$5:$G$204,"فشل"))</f>
        <v/>
      </c>
      <c r="L161" s="9">
        <f>IF($B161="","",IF($I161=0,"",_xlfn.MAXIFS('سجل الاختبار'!$A$5:$A$204,'سجل الاختبار'!$B$5:$B$204,$B161,'سجل الاختبار'!$C$5:$C$204,$D161)))</f>
        <v/>
      </c>
      <c r="M161" s="9">
        <f>IF(OR($B161="",$L161=""),"",$L161+'الإعدادات'!$B$6)</f>
        <v/>
      </c>
      <c r="N161" s="10">
        <f>IF($B161="","",IF($I161=0,"لم يُختبر بعد",IF($K161&gt;0,"أصلح وأعد الاختبار",IF($J161&lt;'الإعدادات'!$B$5,"واصل الاختبار","جاهز"))))</f>
        <v/>
      </c>
    </row>
    <row r="162">
      <c r="A162" s="4" t="n"/>
      <c r="B162" s="5" t="n"/>
      <c r="C162" s="6" t="n"/>
      <c r="D162" s="7" t="n"/>
      <c r="E162" s="6" t="n"/>
      <c r="F162" s="6" t="n"/>
      <c r="G162" s="6" t="n"/>
      <c r="H162" s="6" t="n"/>
      <c r="I162" s="8">
        <f>IF($B162="","",COUNTIFS('سجل الاختبار'!$B$5:$B$204,$B162,'سجل الاختبار'!$C$5:$C$204,$D162))</f>
        <v/>
      </c>
      <c r="J162" s="8">
        <f>IF($B162="","",COUNTIFS('سجل الاختبار'!$B$5:$B$204,$B162,'سجل الاختبار'!$C$5:$C$204,$D162,'سجل الاختبار'!$G$5:$G$204,"نجح"))</f>
        <v/>
      </c>
      <c r="K162" s="8">
        <f>IF($B162="","",COUNTIFS('سجل الاختبار'!$B$5:$B$204,$B162,'سجل الاختبار'!$C$5:$C$204,$D162,'سجل الاختبار'!$G$5:$G$204,"فشل"))</f>
        <v/>
      </c>
      <c r="L162" s="9">
        <f>IF($B162="","",IF($I162=0,"",_xlfn.MAXIFS('سجل الاختبار'!$A$5:$A$204,'سجل الاختبار'!$B$5:$B$204,$B162,'سجل الاختبار'!$C$5:$C$204,$D162)))</f>
        <v/>
      </c>
      <c r="M162" s="9">
        <f>IF(OR($B162="",$L162=""),"",$L162+'الإعدادات'!$B$6)</f>
        <v/>
      </c>
      <c r="N162" s="10">
        <f>IF($B162="","",IF($I162=0,"لم يُختبر بعد",IF($K162&gt;0,"أصلح وأعد الاختبار",IF($J162&lt;'الإعدادات'!$B$5,"واصل الاختبار","جاهز"))))</f>
        <v/>
      </c>
    </row>
    <row r="163">
      <c r="A163" s="4" t="n"/>
      <c r="B163" s="5" t="n"/>
      <c r="C163" s="6" t="n"/>
      <c r="D163" s="7" t="n"/>
      <c r="E163" s="6" t="n"/>
      <c r="F163" s="6" t="n"/>
      <c r="G163" s="6" t="n"/>
      <c r="H163" s="6" t="n"/>
      <c r="I163" s="8">
        <f>IF($B163="","",COUNTIFS('سجل الاختبار'!$B$5:$B$204,$B163,'سجل الاختبار'!$C$5:$C$204,$D163))</f>
        <v/>
      </c>
      <c r="J163" s="8">
        <f>IF($B163="","",COUNTIFS('سجل الاختبار'!$B$5:$B$204,$B163,'سجل الاختبار'!$C$5:$C$204,$D163,'سجل الاختبار'!$G$5:$G$204,"نجح"))</f>
        <v/>
      </c>
      <c r="K163" s="8">
        <f>IF($B163="","",COUNTIFS('سجل الاختبار'!$B$5:$B$204,$B163,'سجل الاختبار'!$C$5:$C$204,$D163,'سجل الاختبار'!$G$5:$G$204,"فشل"))</f>
        <v/>
      </c>
      <c r="L163" s="9">
        <f>IF($B163="","",IF($I163=0,"",_xlfn.MAXIFS('سجل الاختبار'!$A$5:$A$204,'سجل الاختبار'!$B$5:$B$204,$B163,'سجل الاختبار'!$C$5:$C$204,$D163)))</f>
        <v/>
      </c>
      <c r="M163" s="9">
        <f>IF(OR($B163="",$L163=""),"",$L163+'الإعدادات'!$B$6)</f>
        <v/>
      </c>
      <c r="N163" s="10">
        <f>IF($B163="","",IF($I163=0,"لم يُختبر بعد",IF($K163&gt;0,"أصلح وأعد الاختبار",IF($J163&lt;'الإعدادات'!$B$5,"واصل الاختبار","جاهز"))))</f>
        <v/>
      </c>
    </row>
    <row r="164">
      <c r="A164" s="4" t="n"/>
      <c r="B164" s="5" t="n"/>
      <c r="C164" s="6" t="n"/>
      <c r="D164" s="7" t="n"/>
      <c r="E164" s="6" t="n"/>
      <c r="F164" s="6" t="n"/>
      <c r="G164" s="6" t="n"/>
      <c r="H164" s="6" t="n"/>
      <c r="I164" s="8">
        <f>IF($B164="","",COUNTIFS('سجل الاختبار'!$B$5:$B$204,$B164,'سجل الاختبار'!$C$5:$C$204,$D164))</f>
        <v/>
      </c>
      <c r="J164" s="8">
        <f>IF($B164="","",COUNTIFS('سجل الاختبار'!$B$5:$B$204,$B164,'سجل الاختبار'!$C$5:$C$204,$D164,'سجل الاختبار'!$G$5:$G$204,"نجح"))</f>
        <v/>
      </c>
      <c r="K164" s="8">
        <f>IF($B164="","",COUNTIFS('سجل الاختبار'!$B$5:$B$204,$B164,'سجل الاختبار'!$C$5:$C$204,$D164,'سجل الاختبار'!$G$5:$G$204,"فشل"))</f>
        <v/>
      </c>
      <c r="L164" s="9">
        <f>IF($B164="","",IF($I164=0,"",_xlfn.MAXIFS('سجل الاختبار'!$A$5:$A$204,'سجل الاختبار'!$B$5:$B$204,$B164,'سجل الاختبار'!$C$5:$C$204,$D164)))</f>
        <v/>
      </c>
      <c r="M164" s="9">
        <f>IF(OR($B164="",$L164=""),"",$L164+'الإعدادات'!$B$6)</f>
        <v/>
      </c>
      <c r="N164" s="10">
        <f>IF($B164="","",IF($I164=0,"لم يُختبر بعد",IF($K164&gt;0,"أصلح وأعد الاختبار",IF($J164&lt;'الإعدادات'!$B$5,"واصل الاختبار","جاهز"))))</f>
        <v/>
      </c>
    </row>
    <row r="165">
      <c r="A165" s="4" t="n"/>
      <c r="B165" s="5" t="n"/>
      <c r="C165" s="6" t="n"/>
      <c r="D165" s="7" t="n"/>
      <c r="E165" s="6" t="n"/>
      <c r="F165" s="6" t="n"/>
      <c r="G165" s="6" t="n"/>
      <c r="H165" s="6" t="n"/>
      <c r="I165" s="8">
        <f>IF($B165="","",COUNTIFS('سجل الاختبار'!$B$5:$B$204,$B165,'سجل الاختبار'!$C$5:$C$204,$D165))</f>
        <v/>
      </c>
      <c r="J165" s="8">
        <f>IF($B165="","",COUNTIFS('سجل الاختبار'!$B$5:$B$204,$B165,'سجل الاختبار'!$C$5:$C$204,$D165,'سجل الاختبار'!$G$5:$G$204,"نجح"))</f>
        <v/>
      </c>
      <c r="K165" s="8">
        <f>IF($B165="","",COUNTIFS('سجل الاختبار'!$B$5:$B$204,$B165,'سجل الاختبار'!$C$5:$C$204,$D165,'سجل الاختبار'!$G$5:$G$204,"فشل"))</f>
        <v/>
      </c>
      <c r="L165" s="9">
        <f>IF($B165="","",IF($I165=0,"",_xlfn.MAXIFS('سجل الاختبار'!$A$5:$A$204,'سجل الاختبار'!$B$5:$B$204,$B165,'سجل الاختبار'!$C$5:$C$204,$D165)))</f>
        <v/>
      </c>
      <c r="M165" s="9">
        <f>IF(OR($B165="",$L165=""),"",$L165+'الإعدادات'!$B$6)</f>
        <v/>
      </c>
      <c r="N165" s="10">
        <f>IF($B165="","",IF($I165=0,"لم يُختبر بعد",IF($K165&gt;0,"أصلح وأعد الاختبار",IF($J165&lt;'الإعدادات'!$B$5,"واصل الاختبار","جاهز"))))</f>
        <v/>
      </c>
    </row>
    <row r="166">
      <c r="A166" s="4" t="n"/>
      <c r="B166" s="5" t="n"/>
      <c r="C166" s="6" t="n"/>
      <c r="D166" s="7" t="n"/>
      <c r="E166" s="6" t="n"/>
      <c r="F166" s="6" t="n"/>
      <c r="G166" s="6" t="n"/>
      <c r="H166" s="6" t="n"/>
      <c r="I166" s="8">
        <f>IF($B166="","",COUNTIFS('سجل الاختبار'!$B$5:$B$204,$B166,'سجل الاختبار'!$C$5:$C$204,$D166))</f>
        <v/>
      </c>
      <c r="J166" s="8">
        <f>IF($B166="","",COUNTIFS('سجل الاختبار'!$B$5:$B$204,$B166,'سجل الاختبار'!$C$5:$C$204,$D166,'سجل الاختبار'!$G$5:$G$204,"نجح"))</f>
        <v/>
      </c>
      <c r="K166" s="8">
        <f>IF($B166="","",COUNTIFS('سجل الاختبار'!$B$5:$B$204,$B166,'سجل الاختبار'!$C$5:$C$204,$D166,'سجل الاختبار'!$G$5:$G$204,"فشل"))</f>
        <v/>
      </c>
      <c r="L166" s="9">
        <f>IF($B166="","",IF($I166=0,"",_xlfn.MAXIFS('سجل الاختبار'!$A$5:$A$204,'سجل الاختبار'!$B$5:$B$204,$B166,'سجل الاختبار'!$C$5:$C$204,$D166)))</f>
        <v/>
      </c>
      <c r="M166" s="9">
        <f>IF(OR($B166="",$L166=""),"",$L166+'الإعدادات'!$B$6)</f>
        <v/>
      </c>
      <c r="N166" s="10">
        <f>IF($B166="","",IF($I166=0,"لم يُختبر بعد",IF($K166&gt;0,"أصلح وأعد الاختبار",IF($J166&lt;'الإعدادات'!$B$5,"واصل الاختبار","جاهز"))))</f>
        <v/>
      </c>
    </row>
    <row r="167">
      <c r="A167" s="4" t="n"/>
      <c r="B167" s="5" t="n"/>
      <c r="C167" s="6" t="n"/>
      <c r="D167" s="7" t="n"/>
      <c r="E167" s="6" t="n"/>
      <c r="F167" s="6" t="n"/>
      <c r="G167" s="6" t="n"/>
      <c r="H167" s="6" t="n"/>
      <c r="I167" s="8">
        <f>IF($B167="","",COUNTIFS('سجل الاختبار'!$B$5:$B$204,$B167,'سجل الاختبار'!$C$5:$C$204,$D167))</f>
        <v/>
      </c>
      <c r="J167" s="8">
        <f>IF($B167="","",COUNTIFS('سجل الاختبار'!$B$5:$B$204,$B167,'سجل الاختبار'!$C$5:$C$204,$D167,'سجل الاختبار'!$G$5:$G$204,"نجح"))</f>
        <v/>
      </c>
      <c r="K167" s="8">
        <f>IF($B167="","",COUNTIFS('سجل الاختبار'!$B$5:$B$204,$B167,'سجل الاختبار'!$C$5:$C$204,$D167,'سجل الاختبار'!$G$5:$G$204,"فشل"))</f>
        <v/>
      </c>
      <c r="L167" s="9">
        <f>IF($B167="","",IF($I167=0,"",_xlfn.MAXIFS('سجل الاختبار'!$A$5:$A$204,'سجل الاختبار'!$B$5:$B$204,$B167,'سجل الاختبار'!$C$5:$C$204,$D167)))</f>
        <v/>
      </c>
      <c r="M167" s="9">
        <f>IF(OR($B167="",$L167=""),"",$L167+'الإعدادات'!$B$6)</f>
        <v/>
      </c>
      <c r="N167" s="10">
        <f>IF($B167="","",IF($I167=0,"لم يُختبر بعد",IF($K167&gt;0,"أصلح وأعد الاختبار",IF($J167&lt;'الإعدادات'!$B$5,"واصل الاختبار","جاهز"))))</f>
        <v/>
      </c>
    </row>
    <row r="168">
      <c r="A168" s="4" t="n"/>
      <c r="B168" s="5" t="n"/>
      <c r="C168" s="6" t="n"/>
      <c r="D168" s="7" t="n"/>
      <c r="E168" s="6" t="n"/>
      <c r="F168" s="6" t="n"/>
      <c r="G168" s="6" t="n"/>
      <c r="H168" s="6" t="n"/>
      <c r="I168" s="8">
        <f>IF($B168="","",COUNTIFS('سجل الاختبار'!$B$5:$B$204,$B168,'سجل الاختبار'!$C$5:$C$204,$D168))</f>
        <v/>
      </c>
      <c r="J168" s="8">
        <f>IF($B168="","",COUNTIFS('سجل الاختبار'!$B$5:$B$204,$B168,'سجل الاختبار'!$C$5:$C$204,$D168,'سجل الاختبار'!$G$5:$G$204,"نجح"))</f>
        <v/>
      </c>
      <c r="K168" s="8">
        <f>IF($B168="","",COUNTIFS('سجل الاختبار'!$B$5:$B$204,$B168,'سجل الاختبار'!$C$5:$C$204,$D168,'سجل الاختبار'!$G$5:$G$204,"فشل"))</f>
        <v/>
      </c>
      <c r="L168" s="9">
        <f>IF($B168="","",IF($I168=0,"",_xlfn.MAXIFS('سجل الاختبار'!$A$5:$A$204,'سجل الاختبار'!$B$5:$B$204,$B168,'سجل الاختبار'!$C$5:$C$204,$D168)))</f>
        <v/>
      </c>
      <c r="M168" s="9">
        <f>IF(OR($B168="",$L168=""),"",$L168+'الإعدادات'!$B$6)</f>
        <v/>
      </c>
      <c r="N168" s="10">
        <f>IF($B168="","",IF($I168=0,"لم يُختبر بعد",IF($K168&gt;0,"أصلح وأعد الاختبار",IF($J168&lt;'الإعدادات'!$B$5,"واصل الاختبار","جاهز"))))</f>
        <v/>
      </c>
    </row>
    <row r="169">
      <c r="A169" s="4" t="n"/>
      <c r="B169" s="5" t="n"/>
      <c r="C169" s="6" t="n"/>
      <c r="D169" s="7" t="n"/>
      <c r="E169" s="6" t="n"/>
      <c r="F169" s="6" t="n"/>
      <c r="G169" s="6" t="n"/>
      <c r="H169" s="6" t="n"/>
      <c r="I169" s="8">
        <f>IF($B169="","",COUNTIFS('سجل الاختبار'!$B$5:$B$204,$B169,'سجل الاختبار'!$C$5:$C$204,$D169))</f>
        <v/>
      </c>
      <c r="J169" s="8">
        <f>IF($B169="","",COUNTIFS('سجل الاختبار'!$B$5:$B$204,$B169,'سجل الاختبار'!$C$5:$C$204,$D169,'سجل الاختبار'!$G$5:$G$204,"نجح"))</f>
        <v/>
      </c>
      <c r="K169" s="8">
        <f>IF($B169="","",COUNTIFS('سجل الاختبار'!$B$5:$B$204,$B169,'سجل الاختبار'!$C$5:$C$204,$D169,'سجل الاختبار'!$G$5:$G$204,"فشل"))</f>
        <v/>
      </c>
      <c r="L169" s="9">
        <f>IF($B169="","",IF($I169=0,"",_xlfn.MAXIFS('سجل الاختبار'!$A$5:$A$204,'سجل الاختبار'!$B$5:$B$204,$B169,'سجل الاختبار'!$C$5:$C$204,$D169)))</f>
        <v/>
      </c>
      <c r="M169" s="9">
        <f>IF(OR($B169="",$L169=""),"",$L169+'الإعدادات'!$B$6)</f>
        <v/>
      </c>
      <c r="N169" s="10">
        <f>IF($B169="","",IF($I169=0,"لم يُختبر بعد",IF($K169&gt;0,"أصلح وأعد الاختبار",IF($J169&lt;'الإعدادات'!$B$5,"واصل الاختبار","جاهز"))))</f>
        <v/>
      </c>
    </row>
    <row r="170">
      <c r="A170" s="4" t="n"/>
      <c r="B170" s="5" t="n"/>
      <c r="C170" s="6" t="n"/>
      <c r="D170" s="7" t="n"/>
      <c r="E170" s="6" t="n"/>
      <c r="F170" s="6" t="n"/>
      <c r="G170" s="6" t="n"/>
      <c r="H170" s="6" t="n"/>
      <c r="I170" s="8">
        <f>IF($B170="","",COUNTIFS('سجل الاختبار'!$B$5:$B$204,$B170,'سجل الاختبار'!$C$5:$C$204,$D170))</f>
        <v/>
      </c>
      <c r="J170" s="8">
        <f>IF($B170="","",COUNTIFS('سجل الاختبار'!$B$5:$B$204,$B170,'سجل الاختبار'!$C$5:$C$204,$D170,'سجل الاختبار'!$G$5:$G$204,"نجح"))</f>
        <v/>
      </c>
      <c r="K170" s="8">
        <f>IF($B170="","",COUNTIFS('سجل الاختبار'!$B$5:$B$204,$B170,'سجل الاختبار'!$C$5:$C$204,$D170,'سجل الاختبار'!$G$5:$G$204,"فشل"))</f>
        <v/>
      </c>
      <c r="L170" s="9">
        <f>IF($B170="","",IF($I170=0,"",_xlfn.MAXIFS('سجل الاختبار'!$A$5:$A$204,'سجل الاختبار'!$B$5:$B$204,$B170,'سجل الاختبار'!$C$5:$C$204,$D170)))</f>
        <v/>
      </c>
      <c r="M170" s="9">
        <f>IF(OR($B170="",$L170=""),"",$L170+'الإعدادات'!$B$6)</f>
        <v/>
      </c>
      <c r="N170" s="10">
        <f>IF($B170="","",IF($I170=0,"لم يُختبر بعد",IF($K170&gt;0,"أصلح وأعد الاختبار",IF($J170&lt;'الإعدادات'!$B$5,"واصل الاختبار","جاهز"))))</f>
        <v/>
      </c>
    </row>
    <row r="171">
      <c r="A171" s="4" t="n"/>
      <c r="B171" s="5" t="n"/>
      <c r="C171" s="6" t="n"/>
      <c r="D171" s="7" t="n"/>
      <c r="E171" s="6" t="n"/>
      <c r="F171" s="6" t="n"/>
      <c r="G171" s="6" t="n"/>
      <c r="H171" s="6" t="n"/>
      <c r="I171" s="8">
        <f>IF($B171="","",COUNTIFS('سجل الاختبار'!$B$5:$B$204,$B171,'سجل الاختبار'!$C$5:$C$204,$D171))</f>
        <v/>
      </c>
      <c r="J171" s="8">
        <f>IF($B171="","",COUNTIFS('سجل الاختبار'!$B$5:$B$204,$B171,'سجل الاختبار'!$C$5:$C$204,$D171,'سجل الاختبار'!$G$5:$G$204,"نجح"))</f>
        <v/>
      </c>
      <c r="K171" s="8">
        <f>IF($B171="","",COUNTIFS('سجل الاختبار'!$B$5:$B$204,$B171,'سجل الاختبار'!$C$5:$C$204,$D171,'سجل الاختبار'!$G$5:$G$204,"فشل"))</f>
        <v/>
      </c>
      <c r="L171" s="9">
        <f>IF($B171="","",IF($I171=0,"",_xlfn.MAXIFS('سجل الاختبار'!$A$5:$A$204,'سجل الاختبار'!$B$5:$B$204,$B171,'سجل الاختبار'!$C$5:$C$204,$D171)))</f>
        <v/>
      </c>
      <c r="M171" s="9">
        <f>IF(OR($B171="",$L171=""),"",$L171+'الإعدادات'!$B$6)</f>
        <v/>
      </c>
      <c r="N171" s="10">
        <f>IF($B171="","",IF($I171=0,"لم يُختبر بعد",IF($K171&gt;0,"أصلح وأعد الاختبار",IF($J171&lt;'الإعدادات'!$B$5,"واصل الاختبار","جاهز"))))</f>
        <v/>
      </c>
    </row>
    <row r="172">
      <c r="A172" s="4" t="n"/>
      <c r="B172" s="5" t="n"/>
      <c r="C172" s="6" t="n"/>
      <c r="D172" s="7" t="n"/>
      <c r="E172" s="6" t="n"/>
      <c r="F172" s="6" t="n"/>
      <c r="G172" s="6" t="n"/>
      <c r="H172" s="6" t="n"/>
      <c r="I172" s="8">
        <f>IF($B172="","",COUNTIFS('سجل الاختبار'!$B$5:$B$204,$B172,'سجل الاختبار'!$C$5:$C$204,$D172))</f>
        <v/>
      </c>
      <c r="J172" s="8">
        <f>IF($B172="","",COUNTIFS('سجل الاختبار'!$B$5:$B$204,$B172,'سجل الاختبار'!$C$5:$C$204,$D172,'سجل الاختبار'!$G$5:$G$204,"نجح"))</f>
        <v/>
      </c>
      <c r="K172" s="8">
        <f>IF($B172="","",COUNTIFS('سجل الاختبار'!$B$5:$B$204,$B172,'سجل الاختبار'!$C$5:$C$204,$D172,'سجل الاختبار'!$G$5:$G$204,"فشل"))</f>
        <v/>
      </c>
      <c r="L172" s="9">
        <f>IF($B172="","",IF($I172=0,"",_xlfn.MAXIFS('سجل الاختبار'!$A$5:$A$204,'سجل الاختبار'!$B$5:$B$204,$B172,'سجل الاختبار'!$C$5:$C$204,$D172)))</f>
        <v/>
      </c>
      <c r="M172" s="9">
        <f>IF(OR($B172="",$L172=""),"",$L172+'الإعدادات'!$B$6)</f>
        <v/>
      </c>
      <c r="N172" s="10">
        <f>IF($B172="","",IF($I172=0,"لم يُختبر بعد",IF($K172&gt;0,"أصلح وأعد الاختبار",IF($J172&lt;'الإعدادات'!$B$5,"واصل الاختبار","جاهز"))))</f>
        <v/>
      </c>
    </row>
    <row r="173">
      <c r="A173" s="4" t="n"/>
      <c r="B173" s="5" t="n"/>
      <c r="C173" s="6" t="n"/>
      <c r="D173" s="7" t="n"/>
      <c r="E173" s="6" t="n"/>
      <c r="F173" s="6" t="n"/>
      <c r="G173" s="6" t="n"/>
      <c r="H173" s="6" t="n"/>
      <c r="I173" s="8">
        <f>IF($B173="","",COUNTIFS('سجل الاختبار'!$B$5:$B$204,$B173,'سجل الاختبار'!$C$5:$C$204,$D173))</f>
        <v/>
      </c>
      <c r="J173" s="8">
        <f>IF($B173="","",COUNTIFS('سجل الاختبار'!$B$5:$B$204,$B173,'سجل الاختبار'!$C$5:$C$204,$D173,'سجل الاختبار'!$G$5:$G$204,"نجح"))</f>
        <v/>
      </c>
      <c r="K173" s="8">
        <f>IF($B173="","",COUNTIFS('سجل الاختبار'!$B$5:$B$204,$B173,'سجل الاختبار'!$C$5:$C$204,$D173,'سجل الاختبار'!$G$5:$G$204,"فشل"))</f>
        <v/>
      </c>
      <c r="L173" s="9">
        <f>IF($B173="","",IF($I173=0,"",_xlfn.MAXIFS('سجل الاختبار'!$A$5:$A$204,'سجل الاختبار'!$B$5:$B$204,$B173,'سجل الاختبار'!$C$5:$C$204,$D173)))</f>
        <v/>
      </c>
      <c r="M173" s="9">
        <f>IF(OR($B173="",$L173=""),"",$L173+'الإعدادات'!$B$6)</f>
        <v/>
      </c>
      <c r="N173" s="10">
        <f>IF($B173="","",IF($I173=0,"لم يُختبر بعد",IF($K173&gt;0,"أصلح وأعد الاختبار",IF($J173&lt;'الإعدادات'!$B$5,"واصل الاختبار","جاهز"))))</f>
        <v/>
      </c>
    </row>
    <row r="174">
      <c r="A174" s="4" t="n"/>
      <c r="B174" s="5" t="n"/>
      <c r="C174" s="6" t="n"/>
      <c r="D174" s="7" t="n"/>
      <c r="E174" s="6" t="n"/>
      <c r="F174" s="6" t="n"/>
      <c r="G174" s="6" t="n"/>
      <c r="H174" s="6" t="n"/>
      <c r="I174" s="8">
        <f>IF($B174="","",COUNTIFS('سجل الاختبار'!$B$5:$B$204,$B174,'سجل الاختبار'!$C$5:$C$204,$D174))</f>
        <v/>
      </c>
      <c r="J174" s="8">
        <f>IF($B174="","",COUNTIFS('سجل الاختبار'!$B$5:$B$204,$B174,'سجل الاختبار'!$C$5:$C$204,$D174,'سجل الاختبار'!$G$5:$G$204,"نجح"))</f>
        <v/>
      </c>
      <c r="K174" s="8">
        <f>IF($B174="","",COUNTIFS('سجل الاختبار'!$B$5:$B$204,$B174,'سجل الاختبار'!$C$5:$C$204,$D174,'سجل الاختبار'!$G$5:$G$204,"فشل"))</f>
        <v/>
      </c>
      <c r="L174" s="9">
        <f>IF($B174="","",IF($I174=0,"",_xlfn.MAXIFS('سجل الاختبار'!$A$5:$A$204,'سجل الاختبار'!$B$5:$B$204,$B174,'سجل الاختبار'!$C$5:$C$204,$D174)))</f>
        <v/>
      </c>
      <c r="M174" s="9">
        <f>IF(OR($B174="",$L174=""),"",$L174+'الإعدادات'!$B$6)</f>
        <v/>
      </c>
      <c r="N174" s="10">
        <f>IF($B174="","",IF($I174=0,"لم يُختبر بعد",IF($K174&gt;0,"أصلح وأعد الاختبار",IF($J174&lt;'الإعدادات'!$B$5,"واصل الاختبار","جاهز"))))</f>
        <v/>
      </c>
    </row>
    <row r="175">
      <c r="A175" s="4" t="n"/>
      <c r="B175" s="5" t="n"/>
      <c r="C175" s="6" t="n"/>
      <c r="D175" s="7" t="n"/>
      <c r="E175" s="6" t="n"/>
      <c r="F175" s="6" t="n"/>
      <c r="G175" s="6" t="n"/>
      <c r="H175" s="6" t="n"/>
      <c r="I175" s="8">
        <f>IF($B175="","",COUNTIFS('سجل الاختبار'!$B$5:$B$204,$B175,'سجل الاختبار'!$C$5:$C$204,$D175))</f>
        <v/>
      </c>
      <c r="J175" s="8">
        <f>IF($B175="","",COUNTIFS('سجل الاختبار'!$B$5:$B$204,$B175,'سجل الاختبار'!$C$5:$C$204,$D175,'سجل الاختبار'!$G$5:$G$204,"نجح"))</f>
        <v/>
      </c>
      <c r="K175" s="8">
        <f>IF($B175="","",COUNTIFS('سجل الاختبار'!$B$5:$B$204,$B175,'سجل الاختبار'!$C$5:$C$204,$D175,'سجل الاختبار'!$G$5:$G$204,"فشل"))</f>
        <v/>
      </c>
      <c r="L175" s="9">
        <f>IF($B175="","",IF($I175=0,"",_xlfn.MAXIFS('سجل الاختبار'!$A$5:$A$204,'سجل الاختبار'!$B$5:$B$204,$B175,'سجل الاختبار'!$C$5:$C$204,$D175)))</f>
        <v/>
      </c>
      <c r="M175" s="9">
        <f>IF(OR($B175="",$L175=""),"",$L175+'الإعدادات'!$B$6)</f>
        <v/>
      </c>
      <c r="N175" s="10">
        <f>IF($B175="","",IF($I175=0,"لم يُختبر بعد",IF($K175&gt;0,"أصلح وأعد الاختبار",IF($J175&lt;'الإعدادات'!$B$5,"واصل الاختبار","جاهز"))))</f>
        <v/>
      </c>
    </row>
    <row r="176">
      <c r="A176" s="4" t="n"/>
      <c r="B176" s="5" t="n"/>
      <c r="C176" s="6" t="n"/>
      <c r="D176" s="7" t="n"/>
      <c r="E176" s="6" t="n"/>
      <c r="F176" s="6" t="n"/>
      <c r="G176" s="6" t="n"/>
      <c r="H176" s="6" t="n"/>
      <c r="I176" s="8">
        <f>IF($B176="","",COUNTIFS('سجل الاختبار'!$B$5:$B$204,$B176,'سجل الاختبار'!$C$5:$C$204,$D176))</f>
        <v/>
      </c>
      <c r="J176" s="8">
        <f>IF($B176="","",COUNTIFS('سجل الاختبار'!$B$5:$B$204,$B176,'سجل الاختبار'!$C$5:$C$204,$D176,'سجل الاختبار'!$G$5:$G$204,"نجح"))</f>
        <v/>
      </c>
      <c r="K176" s="8">
        <f>IF($B176="","",COUNTIFS('سجل الاختبار'!$B$5:$B$204,$B176,'سجل الاختبار'!$C$5:$C$204,$D176,'سجل الاختبار'!$G$5:$G$204,"فشل"))</f>
        <v/>
      </c>
      <c r="L176" s="9">
        <f>IF($B176="","",IF($I176=0,"",_xlfn.MAXIFS('سجل الاختبار'!$A$5:$A$204,'سجل الاختبار'!$B$5:$B$204,$B176,'سجل الاختبار'!$C$5:$C$204,$D176)))</f>
        <v/>
      </c>
      <c r="M176" s="9">
        <f>IF(OR($B176="",$L176=""),"",$L176+'الإعدادات'!$B$6)</f>
        <v/>
      </c>
      <c r="N176" s="10">
        <f>IF($B176="","",IF($I176=0,"لم يُختبر بعد",IF($K176&gt;0,"أصلح وأعد الاختبار",IF($J176&lt;'الإعدادات'!$B$5,"واصل الاختبار","جاهز"))))</f>
        <v/>
      </c>
    </row>
    <row r="177">
      <c r="A177" s="4" t="n"/>
      <c r="B177" s="5" t="n"/>
      <c r="C177" s="6" t="n"/>
      <c r="D177" s="7" t="n"/>
      <c r="E177" s="6" t="n"/>
      <c r="F177" s="6" t="n"/>
      <c r="G177" s="6" t="n"/>
      <c r="H177" s="6" t="n"/>
      <c r="I177" s="8">
        <f>IF($B177="","",COUNTIFS('سجل الاختبار'!$B$5:$B$204,$B177,'سجل الاختبار'!$C$5:$C$204,$D177))</f>
        <v/>
      </c>
      <c r="J177" s="8">
        <f>IF($B177="","",COUNTIFS('سجل الاختبار'!$B$5:$B$204,$B177,'سجل الاختبار'!$C$5:$C$204,$D177,'سجل الاختبار'!$G$5:$G$204,"نجح"))</f>
        <v/>
      </c>
      <c r="K177" s="8">
        <f>IF($B177="","",COUNTIFS('سجل الاختبار'!$B$5:$B$204,$B177,'سجل الاختبار'!$C$5:$C$204,$D177,'سجل الاختبار'!$G$5:$G$204,"فشل"))</f>
        <v/>
      </c>
      <c r="L177" s="9">
        <f>IF($B177="","",IF($I177=0,"",_xlfn.MAXIFS('سجل الاختبار'!$A$5:$A$204,'سجل الاختبار'!$B$5:$B$204,$B177,'سجل الاختبار'!$C$5:$C$204,$D177)))</f>
        <v/>
      </c>
      <c r="M177" s="9">
        <f>IF(OR($B177="",$L177=""),"",$L177+'الإعدادات'!$B$6)</f>
        <v/>
      </c>
      <c r="N177" s="10">
        <f>IF($B177="","",IF($I177=0,"لم يُختبر بعد",IF($K177&gt;0,"أصلح وأعد الاختبار",IF($J177&lt;'الإعدادات'!$B$5,"واصل الاختبار","جاهز"))))</f>
        <v/>
      </c>
    </row>
    <row r="178">
      <c r="A178" s="4" t="n"/>
      <c r="B178" s="5" t="n"/>
      <c r="C178" s="6" t="n"/>
      <c r="D178" s="7" t="n"/>
      <c r="E178" s="6" t="n"/>
      <c r="F178" s="6" t="n"/>
      <c r="G178" s="6" t="n"/>
      <c r="H178" s="6" t="n"/>
      <c r="I178" s="8">
        <f>IF($B178="","",COUNTIFS('سجل الاختبار'!$B$5:$B$204,$B178,'سجل الاختبار'!$C$5:$C$204,$D178))</f>
        <v/>
      </c>
      <c r="J178" s="8">
        <f>IF($B178="","",COUNTIFS('سجل الاختبار'!$B$5:$B$204,$B178,'سجل الاختبار'!$C$5:$C$204,$D178,'سجل الاختبار'!$G$5:$G$204,"نجح"))</f>
        <v/>
      </c>
      <c r="K178" s="8">
        <f>IF($B178="","",COUNTIFS('سجل الاختبار'!$B$5:$B$204,$B178,'سجل الاختبار'!$C$5:$C$204,$D178,'سجل الاختبار'!$G$5:$G$204,"فشل"))</f>
        <v/>
      </c>
      <c r="L178" s="9">
        <f>IF($B178="","",IF($I178=0,"",_xlfn.MAXIFS('سجل الاختبار'!$A$5:$A$204,'سجل الاختبار'!$B$5:$B$204,$B178,'سجل الاختبار'!$C$5:$C$204,$D178)))</f>
        <v/>
      </c>
      <c r="M178" s="9">
        <f>IF(OR($B178="",$L178=""),"",$L178+'الإعدادات'!$B$6)</f>
        <v/>
      </c>
      <c r="N178" s="10">
        <f>IF($B178="","",IF($I178=0,"لم يُختبر بعد",IF($K178&gt;0,"أصلح وأعد الاختبار",IF($J178&lt;'الإعدادات'!$B$5,"واصل الاختبار","جاهز"))))</f>
        <v/>
      </c>
    </row>
    <row r="179">
      <c r="A179" s="4" t="n"/>
      <c r="B179" s="5" t="n"/>
      <c r="C179" s="6" t="n"/>
      <c r="D179" s="7" t="n"/>
      <c r="E179" s="6" t="n"/>
      <c r="F179" s="6" t="n"/>
      <c r="G179" s="6" t="n"/>
      <c r="H179" s="6" t="n"/>
      <c r="I179" s="8">
        <f>IF($B179="","",COUNTIFS('سجل الاختبار'!$B$5:$B$204,$B179,'سجل الاختبار'!$C$5:$C$204,$D179))</f>
        <v/>
      </c>
      <c r="J179" s="8">
        <f>IF($B179="","",COUNTIFS('سجل الاختبار'!$B$5:$B$204,$B179,'سجل الاختبار'!$C$5:$C$204,$D179,'سجل الاختبار'!$G$5:$G$204,"نجح"))</f>
        <v/>
      </c>
      <c r="K179" s="8">
        <f>IF($B179="","",COUNTIFS('سجل الاختبار'!$B$5:$B$204,$B179,'سجل الاختبار'!$C$5:$C$204,$D179,'سجل الاختبار'!$G$5:$G$204,"فشل"))</f>
        <v/>
      </c>
      <c r="L179" s="9">
        <f>IF($B179="","",IF($I179=0,"",_xlfn.MAXIFS('سجل الاختبار'!$A$5:$A$204,'سجل الاختبار'!$B$5:$B$204,$B179,'سجل الاختبار'!$C$5:$C$204,$D179)))</f>
        <v/>
      </c>
      <c r="M179" s="9">
        <f>IF(OR($B179="",$L179=""),"",$L179+'الإعدادات'!$B$6)</f>
        <v/>
      </c>
      <c r="N179" s="10">
        <f>IF($B179="","",IF($I179=0,"لم يُختبر بعد",IF($K179&gt;0,"أصلح وأعد الاختبار",IF($J179&lt;'الإعدادات'!$B$5,"واصل الاختبار","جاهز"))))</f>
        <v/>
      </c>
    </row>
    <row r="180">
      <c r="A180" s="4" t="n"/>
      <c r="B180" s="5" t="n"/>
      <c r="C180" s="6" t="n"/>
      <c r="D180" s="7" t="n"/>
      <c r="E180" s="6" t="n"/>
      <c r="F180" s="6" t="n"/>
      <c r="G180" s="6" t="n"/>
      <c r="H180" s="6" t="n"/>
      <c r="I180" s="8">
        <f>IF($B180="","",COUNTIFS('سجل الاختبار'!$B$5:$B$204,$B180,'سجل الاختبار'!$C$5:$C$204,$D180))</f>
        <v/>
      </c>
      <c r="J180" s="8">
        <f>IF($B180="","",COUNTIFS('سجل الاختبار'!$B$5:$B$204,$B180,'سجل الاختبار'!$C$5:$C$204,$D180,'سجل الاختبار'!$G$5:$G$204,"نجح"))</f>
        <v/>
      </c>
      <c r="K180" s="8">
        <f>IF($B180="","",COUNTIFS('سجل الاختبار'!$B$5:$B$204,$B180,'سجل الاختبار'!$C$5:$C$204,$D180,'سجل الاختبار'!$G$5:$G$204,"فشل"))</f>
        <v/>
      </c>
      <c r="L180" s="9">
        <f>IF($B180="","",IF($I180=0,"",_xlfn.MAXIFS('سجل الاختبار'!$A$5:$A$204,'سجل الاختبار'!$B$5:$B$204,$B180,'سجل الاختبار'!$C$5:$C$204,$D180)))</f>
        <v/>
      </c>
      <c r="M180" s="9">
        <f>IF(OR($B180="",$L180=""),"",$L180+'الإعدادات'!$B$6)</f>
        <v/>
      </c>
      <c r="N180" s="10">
        <f>IF($B180="","",IF($I180=0,"لم يُختبر بعد",IF($K180&gt;0,"أصلح وأعد الاختبار",IF($J180&lt;'الإعدادات'!$B$5,"واصل الاختبار","جاهز"))))</f>
        <v/>
      </c>
    </row>
    <row r="181">
      <c r="A181" s="4" t="n"/>
      <c r="B181" s="5" t="n"/>
      <c r="C181" s="6" t="n"/>
      <c r="D181" s="7" t="n"/>
      <c r="E181" s="6" t="n"/>
      <c r="F181" s="6" t="n"/>
      <c r="G181" s="6" t="n"/>
      <c r="H181" s="6" t="n"/>
      <c r="I181" s="8">
        <f>IF($B181="","",COUNTIFS('سجل الاختبار'!$B$5:$B$204,$B181,'سجل الاختبار'!$C$5:$C$204,$D181))</f>
        <v/>
      </c>
      <c r="J181" s="8">
        <f>IF($B181="","",COUNTIFS('سجل الاختبار'!$B$5:$B$204,$B181,'سجل الاختبار'!$C$5:$C$204,$D181,'سجل الاختبار'!$G$5:$G$204,"نجح"))</f>
        <v/>
      </c>
      <c r="K181" s="8">
        <f>IF($B181="","",COUNTIFS('سجل الاختبار'!$B$5:$B$204,$B181,'سجل الاختبار'!$C$5:$C$204,$D181,'سجل الاختبار'!$G$5:$G$204,"فشل"))</f>
        <v/>
      </c>
      <c r="L181" s="9">
        <f>IF($B181="","",IF($I181=0,"",_xlfn.MAXIFS('سجل الاختبار'!$A$5:$A$204,'سجل الاختبار'!$B$5:$B$204,$B181,'سجل الاختبار'!$C$5:$C$204,$D181)))</f>
        <v/>
      </c>
      <c r="M181" s="9">
        <f>IF(OR($B181="",$L181=""),"",$L181+'الإعدادات'!$B$6)</f>
        <v/>
      </c>
      <c r="N181" s="10">
        <f>IF($B181="","",IF($I181=0,"لم يُختبر بعد",IF($K181&gt;0,"أصلح وأعد الاختبار",IF($J181&lt;'الإعدادات'!$B$5,"واصل الاختبار","جاهز"))))</f>
        <v/>
      </c>
    </row>
    <row r="182">
      <c r="A182" s="4" t="n"/>
      <c r="B182" s="5" t="n"/>
      <c r="C182" s="6" t="n"/>
      <c r="D182" s="7" t="n"/>
      <c r="E182" s="6" t="n"/>
      <c r="F182" s="6" t="n"/>
      <c r="G182" s="6" t="n"/>
      <c r="H182" s="6" t="n"/>
      <c r="I182" s="8">
        <f>IF($B182="","",COUNTIFS('سجل الاختبار'!$B$5:$B$204,$B182,'سجل الاختبار'!$C$5:$C$204,$D182))</f>
        <v/>
      </c>
      <c r="J182" s="8">
        <f>IF($B182="","",COUNTIFS('سجل الاختبار'!$B$5:$B$204,$B182,'سجل الاختبار'!$C$5:$C$204,$D182,'سجل الاختبار'!$G$5:$G$204,"نجح"))</f>
        <v/>
      </c>
      <c r="K182" s="8">
        <f>IF($B182="","",COUNTIFS('سجل الاختبار'!$B$5:$B$204,$B182,'سجل الاختبار'!$C$5:$C$204,$D182,'سجل الاختبار'!$G$5:$G$204,"فشل"))</f>
        <v/>
      </c>
      <c r="L182" s="9">
        <f>IF($B182="","",IF($I182=0,"",_xlfn.MAXIFS('سجل الاختبار'!$A$5:$A$204,'سجل الاختبار'!$B$5:$B$204,$B182,'سجل الاختبار'!$C$5:$C$204,$D182)))</f>
        <v/>
      </c>
      <c r="M182" s="9">
        <f>IF(OR($B182="",$L182=""),"",$L182+'الإعدادات'!$B$6)</f>
        <v/>
      </c>
      <c r="N182" s="10">
        <f>IF($B182="","",IF($I182=0,"لم يُختبر بعد",IF($K182&gt;0,"أصلح وأعد الاختبار",IF($J182&lt;'الإعدادات'!$B$5,"واصل الاختبار","جاهز"))))</f>
        <v/>
      </c>
    </row>
    <row r="183">
      <c r="A183" s="4" t="n"/>
      <c r="B183" s="5" t="n"/>
      <c r="C183" s="6" t="n"/>
      <c r="D183" s="7" t="n"/>
      <c r="E183" s="6" t="n"/>
      <c r="F183" s="6" t="n"/>
      <c r="G183" s="6" t="n"/>
      <c r="H183" s="6" t="n"/>
      <c r="I183" s="8">
        <f>IF($B183="","",COUNTIFS('سجل الاختبار'!$B$5:$B$204,$B183,'سجل الاختبار'!$C$5:$C$204,$D183))</f>
        <v/>
      </c>
      <c r="J183" s="8">
        <f>IF($B183="","",COUNTIFS('سجل الاختبار'!$B$5:$B$204,$B183,'سجل الاختبار'!$C$5:$C$204,$D183,'سجل الاختبار'!$G$5:$G$204,"نجح"))</f>
        <v/>
      </c>
      <c r="K183" s="8">
        <f>IF($B183="","",COUNTIFS('سجل الاختبار'!$B$5:$B$204,$B183,'سجل الاختبار'!$C$5:$C$204,$D183,'سجل الاختبار'!$G$5:$G$204,"فشل"))</f>
        <v/>
      </c>
      <c r="L183" s="9">
        <f>IF($B183="","",IF($I183=0,"",_xlfn.MAXIFS('سجل الاختبار'!$A$5:$A$204,'سجل الاختبار'!$B$5:$B$204,$B183,'سجل الاختبار'!$C$5:$C$204,$D183)))</f>
        <v/>
      </c>
      <c r="M183" s="9">
        <f>IF(OR($B183="",$L183=""),"",$L183+'الإعدادات'!$B$6)</f>
        <v/>
      </c>
      <c r="N183" s="10">
        <f>IF($B183="","",IF($I183=0,"لم يُختبر بعد",IF($K183&gt;0,"أصلح وأعد الاختبار",IF($J183&lt;'الإعدادات'!$B$5,"واصل الاختبار","جاهز"))))</f>
        <v/>
      </c>
    </row>
    <row r="184">
      <c r="A184" s="4" t="n"/>
      <c r="B184" s="5" t="n"/>
      <c r="C184" s="6" t="n"/>
      <c r="D184" s="7" t="n"/>
      <c r="E184" s="6" t="n"/>
      <c r="F184" s="6" t="n"/>
      <c r="G184" s="6" t="n"/>
      <c r="H184" s="6" t="n"/>
      <c r="I184" s="8">
        <f>IF($B184="","",COUNTIFS('سجل الاختبار'!$B$5:$B$204,$B184,'سجل الاختبار'!$C$5:$C$204,$D184))</f>
        <v/>
      </c>
      <c r="J184" s="8">
        <f>IF($B184="","",COUNTIFS('سجل الاختبار'!$B$5:$B$204,$B184,'سجل الاختبار'!$C$5:$C$204,$D184,'سجل الاختبار'!$G$5:$G$204,"نجح"))</f>
        <v/>
      </c>
      <c r="K184" s="8">
        <f>IF($B184="","",COUNTIFS('سجل الاختبار'!$B$5:$B$204,$B184,'سجل الاختبار'!$C$5:$C$204,$D184,'سجل الاختبار'!$G$5:$G$204,"فشل"))</f>
        <v/>
      </c>
      <c r="L184" s="9">
        <f>IF($B184="","",IF($I184=0,"",_xlfn.MAXIFS('سجل الاختبار'!$A$5:$A$204,'سجل الاختبار'!$B$5:$B$204,$B184,'سجل الاختبار'!$C$5:$C$204,$D184)))</f>
        <v/>
      </c>
      <c r="M184" s="9">
        <f>IF(OR($B184="",$L184=""),"",$L184+'الإعدادات'!$B$6)</f>
        <v/>
      </c>
      <c r="N184" s="10">
        <f>IF($B184="","",IF($I184=0,"لم يُختبر بعد",IF($K184&gt;0,"أصلح وأعد الاختبار",IF($J184&lt;'الإعدادات'!$B$5,"واصل الاختبار","جاهز"))))</f>
        <v/>
      </c>
    </row>
    <row r="185">
      <c r="A185" s="4" t="n"/>
      <c r="B185" s="5" t="n"/>
      <c r="C185" s="6" t="n"/>
      <c r="D185" s="7" t="n"/>
      <c r="E185" s="6" t="n"/>
      <c r="F185" s="6" t="n"/>
      <c r="G185" s="6" t="n"/>
      <c r="H185" s="6" t="n"/>
      <c r="I185" s="8">
        <f>IF($B185="","",COUNTIFS('سجل الاختبار'!$B$5:$B$204,$B185,'سجل الاختبار'!$C$5:$C$204,$D185))</f>
        <v/>
      </c>
      <c r="J185" s="8">
        <f>IF($B185="","",COUNTIFS('سجل الاختبار'!$B$5:$B$204,$B185,'سجل الاختبار'!$C$5:$C$204,$D185,'سجل الاختبار'!$G$5:$G$204,"نجح"))</f>
        <v/>
      </c>
      <c r="K185" s="8">
        <f>IF($B185="","",COUNTIFS('سجل الاختبار'!$B$5:$B$204,$B185,'سجل الاختبار'!$C$5:$C$204,$D185,'سجل الاختبار'!$G$5:$G$204,"فشل"))</f>
        <v/>
      </c>
      <c r="L185" s="9">
        <f>IF($B185="","",IF($I185=0,"",_xlfn.MAXIFS('سجل الاختبار'!$A$5:$A$204,'سجل الاختبار'!$B$5:$B$204,$B185,'سجل الاختبار'!$C$5:$C$204,$D185)))</f>
        <v/>
      </c>
      <c r="M185" s="9">
        <f>IF(OR($B185="",$L185=""),"",$L185+'الإعدادات'!$B$6)</f>
        <v/>
      </c>
      <c r="N185" s="10">
        <f>IF($B185="","",IF($I185=0,"لم يُختبر بعد",IF($K185&gt;0,"أصلح وأعد الاختبار",IF($J185&lt;'الإعدادات'!$B$5,"واصل الاختبار","جاهز"))))</f>
        <v/>
      </c>
    </row>
    <row r="186">
      <c r="A186" s="4" t="n"/>
      <c r="B186" s="5" t="n"/>
      <c r="C186" s="6" t="n"/>
      <c r="D186" s="7" t="n"/>
      <c r="E186" s="6" t="n"/>
      <c r="F186" s="6" t="n"/>
      <c r="G186" s="6" t="n"/>
      <c r="H186" s="6" t="n"/>
      <c r="I186" s="8">
        <f>IF($B186="","",COUNTIFS('سجل الاختبار'!$B$5:$B$204,$B186,'سجل الاختبار'!$C$5:$C$204,$D186))</f>
        <v/>
      </c>
      <c r="J186" s="8">
        <f>IF($B186="","",COUNTIFS('سجل الاختبار'!$B$5:$B$204,$B186,'سجل الاختبار'!$C$5:$C$204,$D186,'سجل الاختبار'!$G$5:$G$204,"نجح"))</f>
        <v/>
      </c>
      <c r="K186" s="8">
        <f>IF($B186="","",COUNTIFS('سجل الاختبار'!$B$5:$B$204,$B186,'سجل الاختبار'!$C$5:$C$204,$D186,'سجل الاختبار'!$G$5:$G$204,"فشل"))</f>
        <v/>
      </c>
      <c r="L186" s="9">
        <f>IF($B186="","",IF($I186=0,"",_xlfn.MAXIFS('سجل الاختبار'!$A$5:$A$204,'سجل الاختبار'!$B$5:$B$204,$B186,'سجل الاختبار'!$C$5:$C$204,$D186)))</f>
        <v/>
      </c>
      <c r="M186" s="9">
        <f>IF(OR($B186="",$L186=""),"",$L186+'الإعدادات'!$B$6)</f>
        <v/>
      </c>
      <c r="N186" s="10">
        <f>IF($B186="","",IF($I186=0,"لم يُختبر بعد",IF($K186&gt;0,"أصلح وأعد الاختبار",IF($J186&lt;'الإعدادات'!$B$5,"واصل الاختبار","جاهز"))))</f>
        <v/>
      </c>
    </row>
    <row r="187">
      <c r="A187" s="4" t="n"/>
      <c r="B187" s="5" t="n"/>
      <c r="C187" s="6" t="n"/>
      <c r="D187" s="7" t="n"/>
      <c r="E187" s="6" t="n"/>
      <c r="F187" s="6" t="n"/>
      <c r="G187" s="6" t="n"/>
      <c r="H187" s="6" t="n"/>
      <c r="I187" s="8">
        <f>IF($B187="","",COUNTIFS('سجل الاختبار'!$B$5:$B$204,$B187,'سجل الاختبار'!$C$5:$C$204,$D187))</f>
        <v/>
      </c>
      <c r="J187" s="8">
        <f>IF($B187="","",COUNTIFS('سجل الاختبار'!$B$5:$B$204,$B187,'سجل الاختبار'!$C$5:$C$204,$D187,'سجل الاختبار'!$G$5:$G$204,"نجح"))</f>
        <v/>
      </c>
      <c r="K187" s="8">
        <f>IF($B187="","",COUNTIFS('سجل الاختبار'!$B$5:$B$204,$B187,'سجل الاختبار'!$C$5:$C$204,$D187,'سجل الاختبار'!$G$5:$G$204,"فشل"))</f>
        <v/>
      </c>
      <c r="L187" s="9">
        <f>IF($B187="","",IF($I187=0,"",_xlfn.MAXIFS('سجل الاختبار'!$A$5:$A$204,'سجل الاختبار'!$B$5:$B$204,$B187,'سجل الاختبار'!$C$5:$C$204,$D187)))</f>
        <v/>
      </c>
      <c r="M187" s="9">
        <f>IF(OR($B187="",$L187=""),"",$L187+'الإعدادات'!$B$6)</f>
        <v/>
      </c>
      <c r="N187" s="10">
        <f>IF($B187="","",IF($I187=0,"لم يُختبر بعد",IF($K187&gt;0,"أصلح وأعد الاختبار",IF($J187&lt;'الإعدادات'!$B$5,"واصل الاختبار","جاهز"))))</f>
        <v/>
      </c>
    </row>
    <row r="188">
      <c r="A188" s="4" t="n"/>
      <c r="B188" s="5" t="n"/>
      <c r="C188" s="6" t="n"/>
      <c r="D188" s="7" t="n"/>
      <c r="E188" s="6" t="n"/>
      <c r="F188" s="6" t="n"/>
      <c r="G188" s="6" t="n"/>
      <c r="H188" s="6" t="n"/>
      <c r="I188" s="8">
        <f>IF($B188="","",COUNTIFS('سجل الاختبار'!$B$5:$B$204,$B188,'سجل الاختبار'!$C$5:$C$204,$D188))</f>
        <v/>
      </c>
      <c r="J188" s="8">
        <f>IF($B188="","",COUNTIFS('سجل الاختبار'!$B$5:$B$204,$B188,'سجل الاختبار'!$C$5:$C$204,$D188,'سجل الاختبار'!$G$5:$G$204,"نجح"))</f>
        <v/>
      </c>
      <c r="K188" s="8">
        <f>IF($B188="","",COUNTIFS('سجل الاختبار'!$B$5:$B$204,$B188,'سجل الاختبار'!$C$5:$C$204,$D188,'سجل الاختبار'!$G$5:$G$204,"فشل"))</f>
        <v/>
      </c>
      <c r="L188" s="9">
        <f>IF($B188="","",IF($I188=0,"",_xlfn.MAXIFS('سجل الاختبار'!$A$5:$A$204,'سجل الاختبار'!$B$5:$B$204,$B188,'سجل الاختبار'!$C$5:$C$204,$D188)))</f>
        <v/>
      </c>
      <c r="M188" s="9">
        <f>IF(OR($B188="",$L188=""),"",$L188+'الإعدادات'!$B$6)</f>
        <v/>
      </c>
      <c r="N188" s="10">
        <f>IF($B188="","",IF($I188=0,"لم يُختبر بعد",IF($K188&gt;0,"أصلح وأعد الاختبار",IF($J188&lt;'الإعدادات'!$B$5,"واصل الاختبار","جاهز"))))</f>
        <v/>
      </c>
    </row>
    <row r="189">
      <c r="A189" s="4" t="n"/>
      <c r="B189" s="5" t="n"/>
      <c r="C189" s="6" t="n"/>
      <c r="D189" s="7" t="n"/>
      <c r="E189" s="6" t="n"/>
      <c r="F189" s="6" t="n"/>
      <c r="G189" s="6" t="n"/>
      <c r="H189" s="6" t="n"/>
      <c r="I189" s="8">
        <f>IF($B189="","",COUNTIFS('سجل الاختبار'!$B$5:$B$204,$B189,'سجل الاختبار'!$C$5:$C$204,$D189))</f>
        <v/>
      </c>
      <c r="J189" s="8">
        <f>IF($B189="","",COUNTIFS('سجل الاختبار'!$B$5:$B$204,$B189,'سجل الاختبار'!$C$5:$C$204,$D189,'سجل الاختبار'!$G$5:$G$204,"نجح"))</f>
        <v/>
      </c>
      <c r="K189" s="8">
        <f>IF($B189="","",COUNTIFS('سجل الاختبار'!$B$5:$B$204,$B189,'سجل الاختبار'!$C$5:$C$204,$D189,'سجل الاختبار'!$G$5:$G$204,"فشل"))</f>
        <v/>
      </c>
      <c r="L189" s="9">
        <f>IF($B189="","",IF($I189=0,"",_xlfn.MAXIFS('سجل الاختبار'!$A$5:$A$204,'سجل الاختبار'!$B$5:$B$204,$B189,'سجل الاختبار'!$C$5:$C$204,$D189)))</f>
        <v/>
      </c>
      <c r="M189" s="9">
        <f>IF(OR($B189="",$L189=""),"",$L189+'الإعدادات'!$B$6)</f>
        <v/>
      </c>
      <c r="N189" s="10">
        <f>IF($B189="","",IF($I189=0,"لم يُختبر بعد",IF($K189&gt;0,"أصلح وأعد الاختبار",IF($J189&lt;'الإعدادات'!$B$5,"واصل الاختبار","جاهز"))))</f>
        <v/>
      </c>
    </row>
    <row r="190">
      <c r="A190" s="4" t="n"/>
      <c r="B190" s="5" t="n"/>
      <c r="C190" s="6" t="n"/>
      <c r="D190" s="7" t="n"/>
      <c r="E190" s="6" t="n"/>
      <c r="F190" s="6" t="n"/>
      <c r="G190" s="6" t="n"/>
      <c r="H190" s="6" t="n"/>
      <c r="I190" s="8">
        <f>IF($B190="","",COUNTIFS('سجل الاختبار'!$B$5:$B$204,$B190,'سجل الاختبار'!$C$5:$C$204,$D190))</f>
        <v/>
      </c>
      <c r="J190" s="8">
        <f>IF($B190="","",COUNTIFS('سجل الاختبار'!$B$5:$B$204,$B190,'سجل الاختبار'!$C$5:$C$204,$D190,'سجل الاختبار'!$G$5:$G$204,"نجح"))</f>
        <v/>
      </c>
      <c r="K190" s="8">
        <f>IF($B190="","",COUNTIFS('سجل الاختبار'!$B$5:$B$204,$B190,'سجل الاختبار'!$C$5:$C$204,$D190,'سجل الاختبار'!$G$5:$G$204,"فشل"))</f>
        <v/>
      </c>
      <c r="L190" s="9">
        <f>IF($B190="","",IF($I190=0,"",_xlfn.MAXIFS('سجل الاختبار'!$A$5:$A$204,'سجل الاختبار'!$B$5:$B$204,$B190,'سجل الاختبار'!$C$5:$C$204,$D190)))</f>
        <v/>
      </c>
      <c r="M190" s="9">
        <f>IF(OR($B190="",$L190=""),"",$L190+'الإعدادات'!$B$6)</f>
        <v/>
      </c>
      <c r="N190" s="10">
        <f>IF($B190="","",IF($I190=0,"لم يُختبر بعد",IF($K190&gt;0,"أصلح وأعد الاختبار",IF($J190&lt;'الإعدادات'!$B$5,"واصل الاختبار","جاهز"))))</f>
        <v/>
      </c>
    </row>
    <row r="191">
      <c r="A191" s="4" t="n"/>
      <c r="B191" s="5" t="n"/>
      <c r="C191" s="6" t="n"/>
      <c r="D191" s="7" t="n"/>
      <c r="E191" s="6" t="n"/>
      <c r="F191" s="6" t="n"/>
      <c r="G191" s="6" t="n"/>
      <c r="H191" s="6" t="n"/>
      <c r="I191" s="8">
        <f>IF($B191="","",COUNTIFS('سجل الاختبار'!$B$5:$B$204,$B191,'سجل الاختبار'!$C$5:$C$204,$D191))</f>
        <v/>
      </c>
      <c r="J191" s="8">
        <f>IF($B191="","",COUNTIFS('سجل الاختبار'!$B$5:$B$204,$B191,'سجل الاختبار'!$C$5:$C$204,$D191,'سجل الاختبار'!$G$5:$G$204,"نجح"))</f>
        <v/>
      </c>
      <c r="K191" s="8">
        <f>IF($B191="","",COUNTIFS('سجل الاختبار'!$B$5:$B$204,$B191,'سجل الاختبار'!$C$5:$C$204,$D191,'سجل الاختبار'!$G$5:$G$204,"فشل"))</f>
        <v/>
      </c>
      <c r="L191" s="9">
        <f>IF($B191="","",IF($I191=0,"",_xlfn.MAXIFS('سجل الاختبار'!$A$5:$A$204,'سجل الاختبار'!$B$5:$B$204,$B191,'سجل الاختبار'!$C$5:$C$204,$D191)))</f>
        <v/>
      </c>
      <c r="M191" s="9">
        <f>IF(OR($B191="",$L191=""),"",$L191+'الإعدادات'!$B$6)</f>
        <v/>
      </c>
      <c r="N191" s="10">
        <f>IF($B191="","",IF($I191=0,"لم يُختبر بعد",IF($K191&gt;0,"أصلح وأعد الاختبار",IF($J191&lt;'الإعدادات'!$B$5,"واصل الاختبار","جاهز"))))</f>
        <v/>
      </c>
    </row>
    <row r="192">
      <c r="A192" s="4" t="n"/>
      <c r="B192" s="5" t="n"/>
      <c r="C192" s="6" t="n"/>
      <c r="D192" s="7" t="n"/>
      <c r="E192" s="6" t="n"/>
      <c r="F192" s="6" t="n"/>
      <c r="G192" s="6" t="n"/>
      <c r="H192" s="6" t="n"/>
      <c r="I192" s="8">
        <f>IF($B192="","",COUNTIFS('سجل الاختبار'!$B$5:$B$204,$B192,'سجل الاختبار'!$C$5:$C$204,$D192))</f>
        <v/>
      </c>
      <c r="J192" s="8">
        <f>IF($B192="","",COUNTIFS('سجل الاختبار'!$B$5:$B$204,$B192,'سجل الاختبار'!$C$5:$C$204,$D192,'سجل الاختبار'!$G$5:$G$204,"نجح"))</f>
        <v/>
      </c>
      <c r="K192" s="8">
        <f>IF($B192="","",COUNTIFS('سجل الاختبار'!$B$5:$B$204,$B192,'سجل الاختبار'!$C$5:$C$204,$D192,'سجل الاختبار'!$G$5:$G$204,"فشل"))</f>
        <v/>
      </c>
      <c r="L192" s="9">
        <f>IF($B192="","",IF($I192=0,"",_xlfn.MAXIFS('سجل الاختبار'!$A$5:$A$204,'سجل الاختبار'!$B$5:$B$204,$B192,'سجل الاختبار'!$C$5:$C$204,$D192)))</f>
        <v/>
      </c>
      <c r="M192" s="9">
        <f>IF(OR($B192="",$L192=""),"",$L192+'الإعدادات'!$B$6)</f>
        <v/>
      </c>
      <c r="N192" s="10">
        <f>IF($B192="","",IF($I192=0,"لم يُختبر بعد",IF($K192&gt;0,"أصلح وأعد الاختبار",IF($J192&lt;'الإعدادات'!$B$5,"واصل الاختبار","جاهز"))))</f>
        <v/>
      </c>
    </row>
    <row r="193">
      <c r="A193" s="4" t="n"/>
      <c r="B193" s="5" t="n"/>
      <c r="C193" s="6" t="n"/>
      <c r="D193" s="7" t="n"/>
      <c r="E193" s="6" t="n"/>
      <c r="F193" s="6" t="n"/>
      <c r="G193" s="6" t="n"/>
      <c r="H193" s="6" t="n"/>
      <c r="I193" s="8">
        <f>IF($B193="","",COUNTIFS('سجل الاختبار'!$B$5:$B$204,$B193,'سجل الاختبار'!$C$5:$C$204,$D193))</f>
        <v/>
      </c>
      <c r="J193" s="8">
        <f>IF($B193="","",COUNTIFS('سجل الاختبار'!$B$5:$B$204,$B193,'سجل الاختبار'!$C$5:$C$204,$D193,'سجل الاختبار'!$G$5:$G$204,"نجح"))</f>
        <v/>
      </c>
      <c r="K193" s="8">
        <f>IF($B193="","",COUNTIFS('سجل الاختبار'!$B$5:$B$204,$B193,'سجل الاختبار'!$C$5:$C$204,$D193,'سجل الاختبار'!$G$5:$G$204,"فشل"))</f>
        <v/>
      </c>
      <c r="L193" s="9">
        <f>IF($B193="","",IF($I193=0,"",_xlfn.MAXIFS('سجل الاختبار'!$A$5:$A$204,'سجل الاختبار'!$B$5:$B$204,$B193,'سجل الاختبار'!$C$5:$C$204,$D193)))</f>
        <v/>
      </c>
      <c r="M193" s="9">
        <f>IF(OR($B193="",$L193=""),"",$L193+'الإعدادات'!$B$6)</f>
        <v/>
      </c>
      <c r="N193" s="10">
        <f>IF($B193="","",IF($I193=0,"لم يُختبر بعد",IF($K193&gt;0,"أصلح وأعد الاختبار",IF($J193&lt;'الإعدادات'!$B$5,"واصل الاختبار","جاهز"))))</f>
        <v/>
      </c>
    </row>
    <row r="194">
      <c r="A194" s="4" t="n"/>
      <c r="B194" s="5" t="n"/>
      <c r="C194" s="6" t="n"/>
      <c r="D194" s="7" t="n"/>
      <c r="E194" s="6" t="n"/>
      <c r="F194" s="6" t="n"/>
      <c r="G194" s="6" t="n"/>
      <c r="H194" s="6" t="n"/>
      <c r="I194" s="8">
        <f>IF($B194="","",COUNTIFS('سجل الاختبار'!$B$5:$B$204,$B194,'سجل الاختبار'!$C$5:$C$204,$D194))</f>
        <v/>
      </c>
      <c r="J194" s="8">
        <f>IF($B194="","",COUNTIFS('سجل الاختبار'!$B$5:$B$204,$B194,'سجل الاختبار'!$C$5:$C$204,$D194,'سجل الاختبار'!$G$5:$G$204,"نجح"))</f>
        <v/>
      </c>
      <c r="K194" s="8">
        <f>IF($B194="","",COUNTIFS('سجل الاختبار'!$B$5:$B$204,$B194,'سجل الاختبار'!$C$5:$C$204,$D194,'سجل الاختبار'!$G$5:$G$204,"فشل"))</f>
        <v/>
      </c>
      <c r="L194" s="9">
        <f>IF($B194="","",IF($I194=0,"",_xlfn.MAXIFS('سجل الاختبار'!$A$5:$A$204,'سجل الاختبار'!$B$5:$B$204,$B194,'سجل الاختبار'!$C$5:$C$204,$D194)))</f>
        <v/>
      </c>
      <c r="M194" s="9">
        <f>IF(OR($B194="",$L194=""),"",$L194+'الإعدادات'!$B$6)</f>
        <v/>
      </c>
      <c r="N194" s="10">
        <f>IF($B194="","",IF($I194=0,"لم يُختبر بعد",IF($K194&gt;0,"أصلح وأعد الاختبار",IF($J194&lt;'الإعدادات'!$B$5,"واصل الاختبار","جاهز"))))</f>
        <v/>
      </c>
    </row>
    <row r="195">
      <c r="A195" s="4" t="n"/>
      <c r="B195" s="5" t="n"/>
      <c r="C195" s="6" t="n"/>
      <c r="D195" s="7" t="n"/>
      <c r="E195" s="6" t="n"/>
      <c r="F195" s="6" t="n"/>
      <c r="G195" s="6" t="n"/>
      <c r="H195" s="6" t="n"/>
      <c r="I195" s="8">
        <f>IF($B195="","",COUNTIFS('سجل الاختبار'!$B$5:$B$204,$B195,'سجل الاختبار'!$C$5:$C$204,$D195))</f>
        <v/>
      </c>
      <c r="J195" s="8">
        <f>IF($B195="","",COUNTIFS('سجل الاختبار'!$B$5:$B$204,$B195,'سجل الاختبار'!$C$5:$C$204,$D195,'سجل الاختبار'!$G$5:$G$204,"نجح"))</f>
        <v/>
      </c>
      <c r="K195" s="8">
        <f>IF($B195="","",COUNTIFS('سجل الاختبار'!$B$5:$B$204,$B195,'سجل الاختبار'!$C$5:$C$204,$D195,'سجل الاختبار'!$G$5:$G$204,"فشل"))</f>
        <v/>
      </c>
      <c r="L195" s="9">
        <f>IF($B195="","",IF($I195=0,"",_xlfn.MAXIFS('سجل الاختبار'!$A$5:$A$204,'سجل الاختبار'!$B$5:$B$204,$B195,'سجل الاختبار'!$C$5:$C$204,$D195)))</f>
        <v/>
      </c>
      <c r="M195" s="9">
        <f>IF(OR($B195="",$L195=""),"",$L195+'الإعدادات'!$B$6)</f>
        <v/>
      </c>
      <c r="N195" s="10">
        <f>IF($B195="","",IF($I195=0,"لم يُختبر بعد",IF($K195&gt;0,"أصلح وأعد الاختبار",IF($J195&lt;'الإعدادات'!$B$5,"واصل الاختبار","جاهز"))))</f>
        <v/>
      </c>
    </row>
    <row r="196">
      <c r="A196" s="4" t="n"/>
      <c r="B196" s="5" t="n"/>
      <c r="C196" s="6" t="n"/>
      <c r="D196" s="7" t="n"/>
      <c r="E196" s="6" t="n"/>
      <c r="F196" s="6" t="n"/>
      <c r="G196" s="6" t="n"/>
      <c r="H196" s="6" t="n"/>
      <c r="I196" s="8">
        <f>IF($B196="","",COUNTIFS('سجل الاختبار'!$B$5:$B$204,$B196,'سجل الاختبار'!$C$5:$C$204,$D196))</f>
        <v/>
      </c>
      <c r="J196" s="8">
        <f>IF($B196="","",COUNTIFS('سجل الاختبار'!$B$5:$B$204,$B196,'سجل الاختبار'!$C$5:$C$204,$D196,'سجل الاختبار'!$G$5:$G$204,"نجح"))</f>
        <v/>
      </c>
      <c r="K196" s="8">
        <f>IF($B196="","",COUNTIFS('سجل الاختبار'!$B$5:$B$204,$B196,'سجل الاختبار'!$C$5:$C$204,$D196,'سجل الاختبار'!$G$5:$G$204,"فشل"))</f>
        <v/>
      </c>
      <c r="L196" s="9">
        <f>IF($B196="","",IF($I196=0,"",_xlfn.MAXIFS('سجل الاختبار'!$A$5:$A$204,'سجل الاختبار'!$B$5:$B$204,$B196,'سجل الاختبار'!$C$5:$C$204,$D196)))</f>
        <v/>
      </c>
      <c r="M196" s="9">
        <f>IF(OR($B196="",$L196=""),"",$L196+'الإعدادات'!$B$6)</f>
        <v/>
      </c>
      <c r="N196" s="10">
        <f>IF($B196="","",IF($I196=0,"لم يُختبر بعد",IF($K196&gt;0,"أصلح وأعد الاختبار",IF($J196&lt;'الإعدادات'!$B$5,"واصل الاختبار","جاهز"))))</f>
        <v/>
      </c>
    </row>
    <row r="197">
      <c r="A197" s="4" t="n"/>
      <c r="B197" s="5" t="n"/>
      <c r="C197" s="6" t="n"/>
      <c r="D197" s="7" t="n"/>
      <c r="E197" s="6" t="n"/>
      <c r="F197" s="6" t="n"/>
      <c r="G197" s="6" t="n"/>
      <c r="H197" s="6" t="n"/>
      <c r="I197" s="8">
        <f>IF($B197="","",COUNTIFS('سجل الاختبار'!$B$5:$B$204,$B197,'سجل الاختبار'!$C$5:$C$204,$D197))</f>
        <v/>
      </c>
      <c r="J197" s="8">
        <f>IF($B197="","",COUNTIFS('سجل الاختبار'!$B$5:$B$204,$B197,'سجل الاختبار'!$C$5:$C$204,$D197,'سجل الاختبار'!$G$5:$G$204,"نجح"))</f>
        <v/>
      </c>
      <c r="K197" s="8">
        <f>IF($B197="","",COUNTIFS('سجل الاختبار'!$B$5:$B$204,$B197,'سجل الاختبار'!$C$5:$C$204,$D197,'سجل الاختبار'!$G$5:$G$204,"فشل"))</f>
        <v/>
      </c>
      <c r="L197" s="9">
        <f>IF($B197="","",IF($I197=0,"",_xlfn.MAXIFS('سجل الاختبار'!$A$5:$A$204,'سجل الاختبار'!$B$5:$B$204,$B197,'سجل الاختبار'!$C$5:$C$204,$D197)))</f>
        <v/>
      </c>
      <c r="M197" s="9">
        <f>IF(OR($B197="",$L197=""),"",$L197+'الإعدادات'!$B$6)</f>
        <v/>
      </c>
      <c r="N197" s="10">
        <f>IF($B197="","",IF($I197=0,"لم يُختبر بعد",IF($K197&gt;0,"أصلح وأعد الاختبار",IF($J197&lt;'الإعدادات'!$B$5,"واصل الاختبار","جاهز"))))</f>
        <v/>
      </c>
    </row>
    <row r="198">
      <c r="A198" s="4" t="n"/>
      <c r="B198" s="5" t="n"/>
      <c r="C198" s="6" t="n"/>
      <c r="D198" s="7" t="n"/>
      <c r="E198" s="6" t="n"/>
      <c r="F198" s="6" t="n"/>
      <c r="G198" s="6" t="n"/>
      <c r="H198" s="6" t="n"/>
      <c r="I198" s="8">
        <f>IF($B198="","",COUNTIFS('سجل الاختبار'!$B$5:$B$204,$B198,'سجل الاختبار'!$C$5:$C$204,$D198))</f>
        <v/>
      </c>
      <c r="J198" s="8">
        <f>IF($B198="","",COUNTIFS('سجل الاختبار'!$B$5:$B$204,$B198,'سجل الاختبار'!$C$5:$C$204,$D198,'سجل الاختبار'!$G$5:$G$204,"نجح"))</f>
        <v/>
      </c>
      <c r="K198" s="8">
        <f>IF($B198="","",COUNTIFS('سجل الاختبار'!$B$5:$B$204,$B198,'سجل الاختبار'!$C$5:$C$204,$D198,'سجل الاختبار'!$G$5:$G$204,"فشل"))</f>
        <v/>
      </c>
      <c r="L198" s="9">
        <f>IF($B198="","",IF($I198=0,"",_xlfn.MAXIFS('سجل الاختبار'!$A$5:$A$204,'سجل الاختبار'!$B$5:$B$204,$B198,'سجل الاختبار'!$C$5:$C$204,$D198)))</f>
        <v/>
      </c>
      <c r="M198" s="9">
        <f>IF(OR($B198="",$L198=""),"",$L198+'الإعدادات'!$B$6)</f>
        <v/>
      </c>
      <c r="N198" s="10">
        <f>IF($B198="","",IF($I198=0,"لم يُختبر بعد",IF($K198&gt;0,"أصلح وأعد الاختبار",IF($J198&lt;'الإعدادات'!$B$5,"واصل الاختبار","جاهز"))))</f>
        <v/>
      </c>
    </row>
    <row r="199">
      <c r="A199" s="4" t="n"/>
      <c r="B199" s="5" t="n"/>
      <c r="C199" s="6" t="n"/>
      <c r="D199" s="7" t="n"/>
      <c r="E199" s="6" t="n"/>
      <c r="F199" s="6" t="n"/>
      <c r="G199" s="6" t="n"/>
      <c r="H199" s="6" t="n"/>
      <c r="I199" s="8">
        <f>IF($B199="","",COUNTIFS('سجل الاختبار'!$B$5:$B$204,$B199,'سجل الاختبار'!$C$5:$C$204,$D199))</f>
        <v/>
      </c>
      <c r="J199" s="8">
        <f>IF($B199="","",COUNTIFS('سجل الاختبار'!$B$5:$B$204,$B199,'سجل الاختبار'!$C$5:$C$204,$D199,'سجل الاختبار'!$G$5:$G$204,"نجح"))</f>
        <v/>
      </c>
      <c r="K199" s="8">
        <f>IF($B199="","",COUNTIFS('سجل الاختبار'!$B$5:$B$204,$B199,'سجل الاختبار'!$C$5:$C$204,$D199,'سجل الاختبار'!$G$5:$G$204,"فشل"))</f>
        <v/>
      </c>
      <c r="L199" s="9">
        <f>IF($B199="","",IF($I199=0,"",_xlfn.MAXIFS('سجل الاختبار'!$A$5:$A$204,'سجل الاختبار'!$B$5:$B$204,$B199,'سجل الاختبار'!$C$5:$C$204,$D199)))</f>
        <v/>
      </c>
      <c r="M199" s="9">
        <f>IF(OR($B199="",$L199=""),"",$L199+'الإعدادات'!$B$6)</f>
        <v/>
      </c>
      <c r="N199" s="10">
        <f>IF($B199="","",IF($I199=0,"لم يُختبر بعد",IF($K199&gt;0,"أصلح وأعد الاختبار",IF($J199&lt;'الإعدادات'!$B$5,"واصل الاختبار","جاهز"))))</f>
        <v/>
      </c>
    </row>
    <row r="200">
      <c r="A200" s="4" t="n"/>
      <c r="B200" s="5" t="n"/>
      <c r="C200" s="6" t="n"/>
      <c r="D200" s="7" t="n"/>
      <c r="E200" s="6" t="n"/>
      <c r="F200" s="6" t="n"/>
      <c r="G200" s="6" t="n"/>
      <c r="H200" s="6" t="n"/>
      <c r="I200" s="8">
        <f>IF($B200="","",COUNTIFS('سجل الاختبار'!$B$5:$B$204,$B200,'سجل الاختبار'!$C$5:$C$204,$D200))</f>
        <v/>
      </c>
      <c r="J200" s="8">
        <f>IF($B200="","",COUNTIFS('سجل الاختبار'!$B$5:$B$204,$B200,'سجل الاختبار'!$C$5:$C$204,$D200,'سجل الاختبار'!$G$5:$G$204,"نجح"))</f>
        <v/>
      </c>
      <c r="K200" s="8">
        <f>IF($B200="","",COUNTIFS('سجل الاختبار'!$B$5:$B$204,$B200,'سجل الاختبار'!$C$5:$C$204,$D200,'سجل الاختبار'!$G$5:$G$204,"فشل"))</f>
        <v/>
      </c>
      <c r="L200" s="9">
        <f>IF($B200="","",IF($I200=0,"",_xlfn.MAXIFS('سجل الاختبار'!$A$5:$A$204,'سجل الاختبار'!$B$5:$B$204,$B200,'سجل الاختبار'!$C$5:$C$204,$D200)))</f>
        <v/>
      </c>
      <c r="M200" s="9">
        <f>IF(OR($B200="",$L200=""),"",$L200+'الإعدادات'!$B$6)</f>
        <v/>
      </c>
      <c r="N200" s="10">
        <f>IF($B200="","",IF($I200=0,"لم يُختبر بعد",IF($K200&gt;0,"أصلح وأعد الاختبار",IF($J200&lt;'الإعدادات'!$B$5,"واصل الاختبار","جاهز"))))</f>
        <v/>
      </c>
    </row>
    <row r="201">
      <c r="A201" s="4" t="n"/>
      <c r="B201" s="5" t="n"/>
      <c r="C201" s="6" t="n"/>
      <c r="D201" s="7" t="n"/>
      <c r="E201" s="6" t="n"/>
      <c r="F201" s="6" t="n"/>
      <c r="G201" s="6" t="n"/>
      <c r="H201" s="6" t="n"/>
      <c r="I201" s="8">
        <f>IF($B201="","",COUNTIFS('سجل الاختبار'!$B$5:$B$204,$B201,'سجل الاختبار'!$C$5:$C$204,$D201))</f>
        <v/>
      </c>
      <c r="J201" s="8">
        <f>IF($B201="","",COUNTIFS('سجل الاختبار'!$B$5:$B$204,$B201,'سجل الاختبار'!$C$5:$C$204,$D201,'سجل الاختبار'!$G$5:$G$204,"نجح"))</f>
        <v/>
      </c>
      <c r="K201" s="8">
        <f>IF($B201="","",COUNTIFS('سجل الاختبار'!$B$5:$B$204,$B201,'سجل الاختبار'!$C$5:$C$204,$D201,'سجل الاختبار'!$G$5:$G$204,"فشل"))</f>
        <v/>
      </c>
      <c r="L201" s="9">
        <f>IF($B201="","",IF($I201=0,"",_xlfn.MAXIFS('سجل الاختبار'!$A$5:$A$204,'سجل الاختبار'!$B$5:$B$204,$B201,'سجل الاختبار'!$C$5:$C$204,$D201)))</f>
        <v/>
      </c>
      <c r="M201" s="9">
        <f>IF(OR($B201="",$L201=""),"",$L201+'الإعدادات'!$B$6)</f>
        <v/>
      </c>
      <c r="N201" s="10">
        <f>IF($B201="","",IF($I201=0,"لم يُختبر بعد",IF($K201&gt;0,"أصلح وأعد الاختبار",IF($J201&lt;'الإعدادات'!$B$5,"واصل الاختبار","جاهز"))))</f>
        <v/>
      </c>
    </row>
    <row r="202">
      <c r="A202" s="4" t="n"/>
      <c r="B202" s="5" t="n"/>
      <c r="C202" s="6" t="n"/>
      <c r="D202" s="7" t="n"/>
      <c r="E202" s="6" t="n"/>
      <c r="F202" s="6" t="n"/>
      <c r="G202" s="6" t="n"/>
      <c r="H202" s="6" t="n"/>
      <c r="I202" s="8">
        <f>IF($B202="","",COUNTIFS('سجل الاختبار'!$B$5:$B$204,$B202,'سجل الاختبار'!$C$5:$C$204,$D202))</f>
        <v/>
      </c>
      <c r="J202" s="8">
        <f>IF($B202="","",COUNTIFS('سجل الاختبار'!$B$5:$B$204,$B202,'سجل الاختبار'!$C$5:$C$204,$D202,'سجل الاختبار'!$G$5:$G$204,"نجح"))</f>
        <v/>
      </c>
      <c r="K202" s="8">
        <f>IF($B202="","",COUNTIFS('سجل الاختبار'!$B$5:$B$204,$B202,'سجل الاختبار'!$C$5:$C$204,$D202,'سجل الاختبار'!$G$5:$G$204,"فشل"))</f>
        <v/>
      </c>
      <c r="L202" s="9">
        <f>IF($B202="","",IF($I202=0,"",_xlfn.MAXIFS('سجل الاختبار'!$A$5:$A$204,'سجل الاختبار'!$B$5:$B$204,$B202,'سجل الاختبار'!$C$5:$C$204,$D202)))</f>
        <v/>
      </c>
      <c r="M202" s="9">
        <f>IF(OR($B202="",$L202=""),"",$L202+'الإعدادات'!$B$6)</f>
        <v/>
      </c>
      <c r="N202" s="10">
        <f>IF($B202="","",IF($I202=0,"لم يُختبر بعد",IF($K202&gt;0,"أصلح وأعد الاختبار",IF($J202&lt;'الإعدادات'!$B$5,"واصل الاختبار","جاهز"))))</f>
        <v/>
      </c>
    </row>
    <row r="203">
      <c r="A203" s="4" t="n"/>
      <c r="B203" s="5" t="n"/>
      <c r="C203" s="6" t="n"/>
      <c r="D203" s="7" t="n"/>
      <c r="E203" s="6" t="n"/>
      <c r="F203" s="6" t="n"/>
      <c r="G203" s="6" t="n"/>
      <c r="H203" s="6" t="n"/>
      <c r="I203" s="8">
        <f>IF($B203="","",COUNTIFS('سجل الاختبار'!$B$5:$B$204,$B203,'سجل الاختبار'!$C$5:$C$204,$D203))</f>
        <v/>
      </c>
      <c r="J203" s="8">
        <f>IF($B203="","",COUNTIFS('سجل الاختبار'!$B$5:$B$204,$B203,'سجل الاختبار'!$C$5:$C$204,$D203,'سجل الاختبار'!$G$5:$G$204,"نجح"))</f>
        <v/>
      </c>
      <c r="K203" s="8">
        <f>IF($B203="","",COUNTIFS('سجل الاختبار'!$B$5:$B$204,$B203,'سجل الاختبار'!$C$5:$C$204,$D203,'سجل الاختبار'!$G$5:$G$204,"فشل"))</f>
        <v/>
      </c>
      <c r="L203" s="9">
        <f>IF($B203="","",IF($I203=0,"",_xlfn.MAXIFS('سجل الاختبار'!$A$5:$A$204,'سجل الاختبار'!$B$5:$B$204,$B203,'سجل الاختبار'!$C$5:$C$204,$D203)))</f>
        <v/>
      </c>
      <c r="M203" s="9">
        <f>IF(OR($B203="",$L203=""),"",$L203+'الإعدادات'!$B$6)</f>
        <v/>
      </c>
      <c r="N203" s="10">
        <f>IF($B203="","",IF($I203=0,"لم يُختبر بعد",IF($K203&gt;0,"أصلح وأعد الاختبار",IF($J203&lt;'الإعدادات'!$B$5,"واصل الاختبار","جاهز"))))</f>
        <v/>
      </c>
    </row>
    <row r="204">
      <c r="A204" s="4" t="n"/>
      <c r="B204" s="5" t="n"/>
      <c r="C204" s="6" t="n"/>
      <c r="D204" s="7" t="n"/>
      <c r="E204" s="6" t="n"/>
      <c r="F204" s="6" t="n"/>
      <c r="G204" s="6" t="n"/>
      <c r="H204" s="6" t="n"/>
      <c r="I204" s="8">
        <f>IF($B204="","",COUNTIFS('سجل الاختبار'!$B$5:$B$204,$B204,'سجل الاختبار'!$C$5:$C$204,$D204))</f>
        <v/>
      </c>
      <c r="J204" s="8">
        <f>IF($B204="","",COUNTIFS('سجل الاختبار'!$B$5:$B$204,$B204,'سجل الاختبار'!$C$5:$C$204,$D204,'سجل الاختبار'!$G$5:$G$204,"نجح"))</f>
        <v/>
      </c>
      <c r="K204" s="8">
        <f>IF($B204="","",COUNTIFS('سجل الاختبار'!$B$5:$B$204,$B204,'سجل الاختبار'!$C$5:$C$204,$D204,'سجل الاختبار'!$G$5:$G$204,"فشل"))</f>
        <v/>
      </c>
      <c r="L204" s="9">
        <f>IF($B204="","",IF($I204=0,"",_xlfn.MAXIFS('سجل الاختبار'!$A$5:$A$204,'سجل الاختبار'!$B$5:$B$204,$B204,'سجل الاختبار'!$C$5:$C$204,$D204)))</f>
        <v/>
      </c>
      <c r="M204" s="9">
        <f>IF(OR($B204="",$L204=""),"",$L204+'الإعدادات'!$B$6)</f>
        <v/>
      </c>
      <c r="N204" s="10">
        <f>IF($B204="","",IF($I204=0,"لم يُختبر بعد",IF($K204&gt;0,"أصلح وأعد الاختبار",IF($J204&lt;'الإعدادات'!$B$5,"واصل الاختبار","جاهز"))))</f>
        <v/>
      </c>
    </row>
  </sheetData>
  <autoFilter ref="A4:N204"/>
  <conditionalFormatting sqref="N5:N204">
    <cfRule type="expression" priority="1" dxfId="0">
      <formula>N5="جاهز"</formula>
    </cfRule>
    <cfRule type="expression" priority="2" dxfId="1">
      <formula>N5="واصل الاختبار"</formula>
    </cfRule>
    <cfRule type="expression" priority="3" dxfId="2">
      <formula>N5="أصلح وأعد الاختبار"</formula>
    </cfRule>
    <cfRule type="expression" priority="4" dxfId="3">
      <formula>N5="لم يُختبر بعد"</formula>
    </cfRule>
  </conditionalFormatting>
  <conditionalFormatting sqref="M5:M204">
    <cfRule type="expression" priority="5" dxfId="2">
      <formula>AND(ISNUMBER(M5),M5&lt;TODAY())</formula>
    </cfRule>
  </conditionalFormatting>
  <conditionalFormatting sqref="K5:K204">
    <cfRule type="expression" priority="6" dxfId="2">
      <formula>AND(ISNUMBER(K5),K5&gt;0)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04"/>
  <sheetViews>
    <sheetView rightToLeft="1"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9" customWidth="1" min="3" max="3"/>
    <col width="44" customWidth="1" min="4" max="4"/>
    <col width="12" customWidth="1" min="5" max="5"/>
    <col width="40" customWidth="1" min="6" max="6"/>
    <col width="10" customWidth="1" min="7" max="7"/>
    <col width="16" customWidth="1" min="8" max="8"/>
    <col width="50" customWidth="1" min="9" max="9"/>
    <col width="16" customWidth="1" min="10" max="10"/>
  </cols>
  <sheetData>
    <row r="1">
      <c r="A1" s="1" t="inlineStr">
        <is>
          <t>سجل اختبار الأوامر</t>
        </is>
      </c>
    </row>
    <row r="2">
      <c r="A2" s="2" t="inlineStr">
        <is>
          <t>صف واحد لكل اختبار. اختبر على حالات حقيقية بعد حذف بيانات العملاء: الأسماء الأولى فقط، بلا عناوين بريد إلكتروني أو عناوين سكن أو أرقام طلبات أو بيانات بطاقات. أي تغيير في الأمر إصدار جديد: فاختبره من جديد. العينة: Quillfeather Stationery، متجر إلكتروني خيالي، سبتمبر وأكتوبر 2026.</t>
        </is>
      </c>
    </row>
    <row r="4" ht="34" customHeight="1">
      <c r="A4" s="3" t="inlineStr">
        <is>
          <t>التاريخ</t>
        </is>
      </c>
      <c r="B4" s="3" t="inlineStr">
        <is>
          <t>الأمر</t>
        </is>
      </c>
      <c r="C4" s="3" t="inlineStr">
        <is>
          <t>الإصدار</t>
        </is>
      </c>
      <c r="D4" s="3" t="inlineStr">
        <is>
          <t>مدخل الاختبار (بلا بيانات عملاء)</t>
        </is>
      </c>
      <c r="E4" s="3" t="inlineStr">
        <is>
          <t>حُذفت بيانات العميل</t>
        </is>
      </c>
      <c r="F4" s="3" t="inlineStr">
        <is>
          <t>المتوقع (ينجح إذا)</t>
        </is>
      </c>
      <c r="G4" s="3" t="inlineStr">
        <is>
          <t>النتيجة</t>
        </is>
      </c>
      <c r="H4" s="3" t="inlineStr">
        <is>
          <t>المراجِع</t>
        </is>
      </c>
      <c r="I4" s="3" t="inlineStr">
        <is>
          <t>ما الخطأ وما التصحيح</t>
        </is>
      </c>
      <c r="J4" s="3" t="inlineStr">
        <is>
          <t>يُحسب ضمن</t>
        </is>
      </c>
    </row>
    <row r="5">
      <c r="A5" s="11" t="n">
        <v>46286</v>
      </c>
      <c r="B5" s="5" t="inlineStr">
        <is>
          <t>الرد من الحقائق</t>
        </is>
      </c>
      <c r="C5" s="7" t="n">
        <v>1</v>
      </c>
      <c r="D5" s="6" t="inlineStr">
        <is>
          <t>طرد متأخر: شركة الشحن تُظهر يومين إضافيين</t>
        </is>
      </c>
      <c r="E5" s="4" t="inlineStr">
        <is>
          <t>نعم</t>
        </is>
      </c>
      <c r="F5" s="6" t="inlineStr">
        <is>
          <t>الحقائق فقط، وتاريخ شركة الشحن، وخطوة تالية واحدة</t>
        </is>
      </c>
      <c r="G5" s="12" t="inlineStr">
        <is>
          <t>فشل</t>
        </is>
      </c>
      <c r="H5" s="6" t="inlineStr">
        <is>
          <t>نويل كابور</t>
        </is>
      </c>
      <c r="I5" s="6" t="inlineStr">
        <is>
          <t>عرض رمز خصم 15% غير موجود لدينا. الإصدار 2: لا خصومات ولا رموز ما لم تكن في الحقائق.</t>
        </is>
      </c>
      <c r="J5" s="13">
        <f>IF(OR($B5="",$C5=""),"",IFERROR(IF(INDEX('المكتبة'!$D$5:$D$204,MATCH($B5,'المكتبة'!$B$5:$B$204,0))=$C5,"الإصدار الحالي","إصدار قديم"),"ليس في المكتبة"))</f>
        <v/>
      </c>
    </row>
    <row r="6">
      <c r="A6" s="11" t="n">
        <v>46286</v>
      </c>
      <c r="B6" s="5" t="inlineStr">
        <is>
          <t>الرد من الحقائق</t>
        </is>
      </c>
      <c r="C6" s="7" t="n">
        <v>2</v>
      </c>
      <c r="D6" s="6" t="inlineStr">
        <is>
          <t>طرد متأخر: شركة الشحن تُظهر يومين إضافيين</t>
        </is>
      </c>
      <c r="E6" s="4" t="inlineStr">
        <is>
          <t>نعم</t>
        </is>
      </c>
      <c r="F6" s="6" t="inlineStr">
        <is>
          <t>الحقائق فقط، وتاريخ شركة الشحن، وخطوة تالية واحدة</t>
        </is>
      </c>
      <c r="G6" s="12" t="inlineStr">
        <is>
          <t>نجح</t>
        </is>
      </c>
      <c r="H6" s="6" t="inlineStr">
        <is>
          <t>نويل كابور</t>
        </is>
      </c>
      <c r="I6" s="6" t="n"/>
      <c r="J6" s="13">
        <f>IF(OR($B6="",$C6=""),"",IFERROR(IF(INDEX('المكتبة'!$D$5:$D$204,MATCH($B6,'المكتبة'!$B$5:$B$204,0))=$C6,"الإصدار الحالي","إصدار قديم"),"ليس في المكتبة"))</f>
        <v/>
      </c>
    </row>
    <row r="7">
      <c r="A7" s="11" t="n">
        <v>46287</v>
      </c>
      <c r="B7" s="5" t="inlineStr">
        <is>
          <t>الرد من الحقائق</t>
        </is>
      </c>
      <c r="C7" s="7" t="n">
        <v>2</v>
      </c>
      <c r="D7" s="6" t="inlineStr">
        <is>
          <t>أُرسل قلم بلون خاطئ، ووُوفق على الاستبدال</t>
        </is>
      </c>
      <c r="E7" s="4" t="inlineStr">
        <is>
          <t>نعم</t>
        </is>
      </c>
      <c r="F7" s="6" t="inlineStr">
        <is>
          <t>الاستبدال كما تقرر، وملصق الإرجاع، وخطوة تالية واحدة</t>
        </is>
      </c>
      <c r="G7" s="12" t="inlineStr">
        <is>
          <t>نجح</t>
        </is>
      </c>
      <c r="H7" s="6" t="inlineStr">
        <is>
          <t>نويل كابور</t>
        </is>
      </c>
      <c r="I7" s="6" t="n"/>
      <c r="J7" s="13">
        <f>IF(OR($B7="",$C7=""),"",IFERROR(IF(INDEX('المكتبة'!$D$5:$D$204,MATCH($B7,'المكتبة'!$B$5:$B$204,0))=$C7,"الإصدار الحالي","إصدار قديم"),"ليس في المكتبة"))</f>
        <v/>
      </c>
    </row>
    <row r="8">
      <c r="A8" s="11" t="n">
        <v>46307</v>
      </c>
      <c r="B8" s="5" t="inlineStr">
        <is>
          <t>الرد من الحقائق</t>
        </is>
      </c>
      <c r="C8" s="7" t="n">
        <v>2</v>
      </c>
      <c r="D8" s="6" t="inlineStr">
        <is>
          <t>قلم يسرّب الحبر ودفتر ملطّخ: بديل مجاني بالشحن السريع (دردشة 12 أكتوبر)</t>
        </is>
      </c>
      <c r="E8" s="4" t="inlineStr">
        <is>
          <t>نعم</t>
        </is>
      </c>
      <c r="F8" s="6" t="inlineStr">
        <is>
          <t>القرار فقط، والأربعاء 14 أكتوبر، ولا حاجة إلى الإرجاع</t>
        </is>
      </c>
      <c r="G8" s="12" t="inlineStr">
        <is>
          <t>فشل</t>
        </is>
      </c>
      <c r="H8" s="6" t="inlineStr">
        <is>
          <t>نويل كابور</t>
        </is>
      </c>
      <c r="I8" s="6" t="inlineStr">
        <is>
          <t>أضاف «وقد رددنا إليك أيضاً تكلفة الشحن»: لم يتقرر ذلك. حُذفت قبل الإرسال. الإصدار 3: لا استرداد ولا رصيد تعويضي ما لم يكن في الحقائق.</t>
        </is>
      </c>
      <c r="J8" s="13">
        <f>IF(OR($B8="",$C8=""),"",IFERROR(IF(INDEX('المكتبة'!$D$5:$D$204,MATCH($B8,'المكتبة'!$B$5:$B$204,0))=$C8,"الإصدار الحالي","إصدار قديم"),"ليس في المكتبة"))</f>
        <v/>
      </c>
    </row>
    <row r="9">
      <c r="A9" s="11" t="n">
        <v>46307</v>
      </c>
      <c r="B9" s="5" t="inlineStr">
        <is>
          <t>الرد من الحقائق</t>
        </is>
      </c>
      <c r="C9" s="7" t="n">
        <v>3</v>
      </c>
      <c r="D9" s="6" t="inlineStr">
        <is>
          <t>قلم يسرّب الحبر ودفتر ملطّخ: بديل مجاني بالشحن السريع (دردشة 12 أكتوبر)</t>
        </is>
      </c>
      <c r="E9" s="4" t="inlineStr">
        <is>
          <t>نعم</t>
        </is>
      </c>
      <c r="F9" s="6" t="inlineStr">
        <is>
          <t>القرار فقط، والأربعاء 14 أكتوبر، ولا حاجة إلى الإرجاع</t>
        </is>
      </c>
      <c r="G9" s="12" t="inlineStr">
        <is>
          <t>نجح</t>
        </is>
      </c>
      <c r="H9" s="6" t="inlineStr">
        <is>
          <t>نويل كابور</t>
        </is>
      </c>
      <c r="I9" s="6" t="inlineStr">
        <is>
          <t>إعادة اختبار الحالة التي فشلت</t>
        </is>
      </c>
      <c r="J9" s="13">
        <f>IF(OR($B9="",$C9=""),"",IFERROR(IF(INDEX('المكتبة'!$D$5:$D$204,MATCH($B9,'المكتبة'!$B$5:$B$204,0))=$C9,"الإصدار الحالي","إصدار قديم"),"ليس في المكتبة"))</f>
        <v/>
      </c>
    </row>
    <row r="10">
      <c r="A10" s="11" t="n">
        <v>46308</v>
      </c>
      <c r="B10" s="5" t="inlineStr">
        <is>
          <t>الرد من الحقائق</t>
        </is>
      </c>
      <c r="C10" s="7" t="n">
        <v>3</v>
      </c>
      <c r="D10" s="6" t="inlineStr">
        <is>
          <t>طرد متأخر: شركة الشحن تُظهر يومين إضافيين</t>
        </is>
      </c>
      <c r="E10" s="4" t="inlineStr">
        <is>
          <t>نعم</t>
        </is>
      </c>
      <c r="F10" s="6" t="inlineStr">
        <is>
          <t>الحقائق فقط، وتاريخ شركة الشحن، وخطوة تالية واحدة</t>
        </is>
      </c>
      <c r="G10" s="12" t="inlineStr">
        <is>
          <t>نجح</t>
        </is>
      </c>
      <c r="H10" s="6" t="inlineStr">
        <is>
          <t>نويل كابور</t>
        </is>
      </c>
      <c r="I10" s="6" t="n"/>
      <c r="J10" s="13">
        <f>IF(OR($B10="",$C10=""),"",IFERROR(IF(INDEX('المكتبة'!$D$5:$D$204,MATCH($B10,'المكتبة'!$B$5:$B$204,0))=$C10,"الإصدار الحالي","إصدار قديم"),"ليس في المكتبة"))</f>
        <v/>
      </c>
    </row>
    <row r="11">
      <c r="A11" s="11" t="n">
        <v>46308</v>
      </c>
      <c r="B11" s="5" t="inlineStr">
        <is>
          <t>الرد من الحقائق</t>
        </is>
      </c>
      <c r="C11" s="7" t="n">
        <v>3</v>
      </c>
      <c r="D11" s="6" t="inlineStr">
        <is>
          <t>أُرسل قلم بلون خاطئ، ووُوفق على الاستبدال</t>
        </is>
      </c>
      <c r="E11" s="4" t="inlineStr">
        <is>
          <t>نعم</t>
        </is>
      </c>
      <c r="F11" s="6" t="inlineStr">
        <is>
          <t>الاستبدال كما تقرر، وملصق الإرجاع، وخطوة تالية واحدة</t>
        </is>
      </c>
      <c r="G11" s="12" t="inlineStr">
        <is>
          <t>نجح</t>
        </is>
      </c>
      <c r="H11" s="6" t="inlineStr">
        <is>
          <t>نويل كابور</t>
        </is>
      </c>
      <c r="I11" s="6" t="n"/>
      <c r="J11" s="13">
        <f>IF(OR($B11="",$C11=""),"",IFERROR(IF(INDEX('المكتبة'!$D$5:$D$204,MATCH($B11,'المكتبة'!$B$5:$B$204,0))=$C11,"الإصدار الحالي","إصدار قديم"),"ليس في المكتبة"))</f>
        <v/>
      </c>
    </row>
    <row r="12">
      <c r="A12" s="11" t="n">
        <v>46300</v>
      </c>
      <c r="B12" s="5" t="inlineStr">
        <is>
          <t>ملخص التسليم في 5 أسطر</t>
        </is>
      </c>
      <c r="C12" s="7" t="n">
        <v>1</v>
      </c>
      <c r="D12" s="6" t="inlineStr">
        <is>
          <t>محادثة من 14 رسالة عن نقش مخصص</t>
        </is>
      </c>
      <c r="E12" s="4" t="inlineStr">
        <is>
          <t>نعم</t>
        </is>
      </c>
      <c r="F12" s="6" t="inlineStr">
        <is>
          <t>5 أسطر؛ كل وعد مع تاريخه؛ «غامض» عند عدم التأكد</t>
        </is>
      </c>
      <c r="G12" s="12" t="inlineStr">
        <is>
          <t>نجح</t>
        </is>
      </c>
      <c r="H12" s="6" t="inlineStr">
        <is>
          <t>نويل كابور</t>
        </is>
      </c>
      <c r="I12" s="6" t="n"/>
      <c r="J12" s="13">
        <f>IF(OR($B12="",$C12=""),"",IFERROR(IF(INDEX('المكتبة'!$D$5:$D$204,MATCH($B12,'المكتبة'!$B$5:$B$204,0))=$C12,"الإصدار الحالي","إصدار قديم"),"ليس في المكتبة"))</f>
        <v/>
      </c>
    </row>
    <row r="13">
      <c r="A13" s="11" t="n">
        <v>46301</v>
      </c>
      <c r="B13" s="5" t="inlineStr">
        <is>
          <t>ملخص التسليم في 5 أسطر</t>
        </is>
      </c>
      <c r="C13" s="7" t="n">
        <v>1</v>
      </c>
      <c r="D13" s="6" t="inlineStr">
        <is>
          <t>محادثة من 9 رسائل عن مطالبة بطرد مفقود</t>
        </is>
      </c>
      <c r="E13" s="4" t="inlineStr">
        <is>
          <t>نعم</t>
        </is>
      </c>
      <c r="F13" s="6" t="inlineStr">
        <is>
          <t>5 أسطر؛ كل وعد مع تاريخه؛ «غامض» عند عدم التأكد</t>
        </is>
      </c>
      <c r="G13" s="12" t="inlineStr">
        <is>
          <t>نجح</t>
        </is>
      </c>
      <c r="H13" s="6" t="inlineStr">
        <is>
          <t>نويل كابور</t>
        </is>
      </c>
      <c r="I13" s="6" t="n"/>
      <c r="J13" s="13">
        <f>IF(OR($B13="",$C13=""),"",IFERROR(IF(INDEX('المكتبة'!$D$5:$D$204,MATCH($B13,'المكتبة'!$B$5:$B$204,0))=$C13,"الإصدار الحالي","إصدار قديم"),"ليس في المكتبة"))</f>
        <v/>
      </c>
    </row>
    <row r="14">
      <c r="A14" s="11" t="n">
        <v>46302</v>
      </c>
      <c r="B14" s="5" t="inlineStr">
        <is>
          <t>فحص الجودة مقابل السياسة</t>
        </is>
      </c>
      <c r="C14" s="7" t="n">
        <v>1</v>
      </c>
      <c r="D14" s="6" t="inlineStr">
        <is>
          <t>مسودة وعدت بالتسليم في اليوم التالي</t>
        </is>
      </c>
      <c r="E14" s="4" t="inlineStr">
        <is>
          <t>نعم</t>
        </is>
      </c>
      <c r="F14" s="6" t="inlineStr">
        <is>
          <t>ينبّه إلى وعد التسليم بأنه «ليس في الحقائق»</t>
        </is>
      </c>
      <c r="G14" s="12" t="inlineStr">
        <is>
          <t>نجح</t>
        </is>
      </c>
      <c r="H14" s="6" t="inlineStr">
        <is>
          <t>نويل كابور</t>
        </is>
      </c>
      <c r="I14" s="6" t="n"/>
      <c r="J14" s="13">
        <f>IF(OR($B14="",$C14=""),"",IFERROR(IF(INDEX('المكتبة'!$D$5:$D$204,MATCH($B14,'المكتبة'!$B$5:$B$204,0))=$C14,"الإصدار الحالي","إصدار قديم"),"ليس في المكتبة"))</f>
        <v/>
      </c>
    </row>
    <row r="15">
      <c r="A15" s="11" t="n">
        <v>46302</v>
      </c>
      <c r="B15" s="5" t="inlineStr">
        <is>
          <t>فحص الجودة مقابل السياسة</t>
        </is>
      </c>
      <c r="C15" s="7" t="n">
        <v>1</v>
      </c>
      <c r="D15" s="6" t="inlineStr">
        <is>
          <t>مسودة بمبلغ استرداد خاطئ ($12 بدلاً من $21)</t>
        </is>
      </c>
      <c r="E15" s="4" t="inlineStr">
        <is>
          <t>نعم</t>
        </is>
      </c>
      <c r="F15" s="6" t="inlineStr">
        <is>
          <t>ينبّه إلى المبلغ</t>
        </is>
      </c>
      <c r="G15" s="12" t="inlineStr">
        <is>
          <t>نجح</t>
        </is>
      </c>
      <c r="H15" s="6" t="inlineStr">
        <is>
          <t>نويل كابور</t>
        </is>
      </c>
      <c r="I15" s="6" t="n"/>
      <c r="J15" s="13">
        <f>IF(OR($B15="",$C15=""),"",IFERROR(IF(INDEX('المكتبة'!$D$5:$D$204,MATCH($B15,'المكتبة'!$B$5:$B$204,0))=$C15,"الإصدار الحالي","إصدار قديم"),"ليس في المكتبة"))</f>
        <v/>
      </c>
    </row>
    <row r="16">
      <c r="A16" s="11" t="n">
        <v>46303</v>
      </c>
      <c r="B16" s="5" t="inlineStr">
        <is>
          <t>فحص الجودة مقابل السياسة</t>
        </is>
      </c>
      <c r="C16" s="7" t="n">
        <v>1</v>
      </c>
      <c r="D16" s="6" t="inlineStr">
        <is>
          <t>مسودة سليمة، وكل حقائقها صحيحة</t>
        </is>
      </c>
      <c r="E16" s="4" t="inlineStr">
        <is>
          <t>نعم</t>
        </is>
      </c>
      <c r="F16" s="6" t="inlineStr">
        <is>
          <t>لا يجد ما يصححه ولا يعيد كتابتها</t>
        </is>
      </c>
      <c r="G16" s="12" t="inlineStr">
        <is>
          <t>نجح</t>
        </is>
      </c>
      <c r="H16" s="6" t="inlineStr">
        <is>
          <t>نويل كابور</t>
        </is>
      </c>
      <c r="I16" s="6" t="n"/>
      <c r="J16" s="13">
        <f>IF(OR($B16="",$C16=""),"",IFERROR(IF(INDEX('المكتبة'!$D$5:$D$204,MATCH($B16,'المكتبة'!$B$5:$B$204,0))=$C16,"الإصدار الحالي","إصدار قديم"),"ليس في المكتبة"))</f>
        <v/>
      </c>
    </row>
    <row r="17">
      <c r="A17" s="11" t="n">
        <v>46303</v>
      </c>
      <c r="B17" s="5" t="inlineStr">
        <is>
          <t>مقالة مساعدة من دردشات محلولة</t>
        </is>
      </c>
      <c r="C17" s="7" t="n">
        <v>1</v>
      </c>
      <c r="D17" s="6" t="inlineStr">
        <is>
          <t>5 دردشات عن خراطيش الحبر التي تناسب كل قلم</t>
        </is>
      </c>
      <c r="E17" s="4" t="inlineStr">
        <is>
          <t>نعم</t>
        </is>
      </c>
      <c r="F17" s="6" t="inlineStr">
        <is>
          <t>خطوات من الإجابة التي نجحت فقط</t>
        </is>
      </c>
      <c r="G17" s="12" t="inlineStr">
        <is>
          <t>فشل</t>
        </is>
      </c>
      <c r="H17" s="6" t="inlineStr">
        <is>
          <t>نويل كابور</t>
        </is>
      </c>
      <c r="I17" s="6" t="inlineStr">
        <is>
          <t>اخترع مقاس خرطوشة. الإصدار 2: استخدم الخطوات الواردة في الإجابة التي نجحت فقط.</t>
        </is>
      </c>
      <c r="J17" s="13">
        <f>IF(OR($B17="",$C17=""),"",IFERROR(IF(INDEX('المكتبة'!$D$5:$D$204,MATCH($B17,'المكتبة'!$B$5:$B$204,0))=$C17,"الإصدار الحالي","إصدار قديم"),"ليس في المكتبة"))</f>
        <v/>
      </c>
    </row>
    <row r="18">
      <c r="A18" s="11" t="n">
        <v>46304</v>
      </c>
      <c r="B18" s="5" t="inlineStr">
        <is>
          <t>مقالة مساعدة من دردشات محلولة</t>
        </is>
      </c>
      <c r="C18" s="7" t="n">
        <v>2</v>
      </c>
      <c r="D18" s="6" t="inlineStr">
        <is>
          <t>5 دردشات عن خراطيش الحبر التي تناسب كل قلم</t>
        </is>
      </c>
      <c r="E18" s="4" t="inlineStr">
        <is>
          <t>نعم</t>
        </is>
      </c>
      <c r="F18" s="6" t="inlineStr">
        <is>
          <t>خطوات من الإجابة التي نجحت فقط</t>
        </is>
      </c>
      <c r="G18" s="12" t="inlineStr">
        <is>
          <t>نجح</t>
        </is>
      </c>
      <c r="H18" s="6" t="inlineStr">
        <is>
          <t>نويل كابور</t>
        </is>
      </c>
      <c r="I18" s="6" t="n"/>
      <c r="J18" s="13">
        <f>IF(OR($B18="",$C18=""),"",IFERROR(IF(INDEX('المكتبة'!$D$5:$D$204,MATCH($B18,'المكتبة'!$B$5:$B$204,0))=$C18,"الإصدار الحالي","إصدار قديم"),"ليس في المكتبة"))</f>
        <v/>
      </c>
    </row>
    <row r="19">
      <c r="A19" s="11" t="n">
        <v>46304</v>
      </c>
      <c r="B19" s="5" t="inlineStr">
        <is>
          <t>الترجمة والترجمة العكسية</t>
        </is>
      </c>
      <c r="C19" s="7" t="n">
        <v>1</v>
      </c>
      <c r="D19" s="6" t="inlineStr">
        <is>
          <t>ترجمة رد عن تأخير إلى الإسبانية، بصيغة المخاطبة الرسمية</t>
        </is>
      </c>
      <c r="E19" s="4" t="inlineStr">
        <is>
          <t>لا</t>
        </is>
      </c>
      <c r="F19" s="6" t="inlineStr">
        <is>
          <t>الصيغة الرسمية؛ التواريخ والمبالغ دون تغيير؛ الترجمة العكسية مطابقة</t>
        </is>
      </c>
      <c r="G19" s="12" t="inlineStr">
        <is>
          <t>فشل</t>
        </is>
      </c>
      <c r="H19" s="6" t="inlineStr">
        <is>
          <t>نويل كابور</t>
        </is>
      </c>
      <c r="I19" s="6" t="inlineStr">
        <is>
          <t>استخدم صيغة المخاطبة غير الرسمية. ولُصق الاسم الكامل للعميل خطأً: حُذفت الدردشة، وذُكّر الفريق بالقاعدة.</t>
        </is>
      </c>
      <c r="J19" s="13">
        <f>IF(OR($B19="",$C19=""),"",IFERROR(IF(INDEX('المكتبة'!$D$5:$D$204,MATCH($B19,'المكتبة'!$B$5:$B$204,0))=$C19,"الإصدار الحالي","إصدار قديم"),"ليس في المكتبة"))</f>
        <v/>
      </c>
    </row>
    <row r="20">
      <c r="A20" s="11" t="n"/>
      <c r="B20" s="5" t="n"/>
      <c r="C20" s="7" t="n"/>
      <c r="D20" s="6" t="n"/>
      <c r="E20" s="4" t="n"/>
      <c r="F20" s="6" t="n"/>
      <c r="G20" s="12" t="n"/>
      <c r="H20" s="6" t="n"/>
      <c r="I20" s="6" t="n"/>
      <c r="J20" s="13">
        <f>IF(OR($B20="",$C20=""),"",IFERROR(IF(INDEX('المكتبة'!$D$5:$D$204,MATCH($B20,'المكتبة'!$B$5:$B$204,0))=$C20,"الإصدار الحالي","إصدار قديم"),"ليس في المكتبة"))</f>
        <v/>
      </c>
    </row>
    <row r="21">
      <c r="A21" s="11" t="n"/>
      <c r="B21" s="5" t="n"/>
      <c r="C21" s="7" t="n"/>
      <c r="D21" s="6" t="n"/>
      <c r="E21" s="4" t="n"/>
      <c r="F21" s="6" t="n"/>
      <c r="G21" s="12" t="n"/>
      <c r="H21" s="6" t="n"/>
      <c r="I21" s="6" t="n"/>
      <c r="J21" s="13">
        <f>IF(OR($B21="",$C21=""),"",IFERROR(IF(INDEX('المكتبة'!$D$5:$D$204,MATCH($B21,'المكتبة'!$B$5:$B$204,0))=$C21,"الإصدار الحالي","إصدار قديم"),"ليس في المكتبة"))</f>
        <v/>
      </c>
    </row>
    <row r="22">
      <c r="A22" s="11" t="n"/>
      <c r="B22" s="5" t="n"/>
      <c r="C22" s="7" t="n"/>
      <c r="D22" s="6" t="n"/>
      <c r="E22" s="4" t="n"/>
      <c r="F22" s="6" t="n"/>
      <c r="G22" s="12" t="n"/>
      <c r="H22" s="6" t="n"/>
      <c r="I22" s="6" t="n"/>
      <c r="J22" s="13">
        <f>IF(OR($B22="",$C22=""),"",IFERROR(IF(INDEX('المكتبة'!$D$5:$D$204,MATCH($B22,'المكتبة'!$B$5:$B$204,0))=$C22,"الإصدار الحالي","إصدار قديم"),"ليس في المكتبة"))</f>
        <v/>
      </c>
    </row>
    <row r="23">
      <c r="A23" s="11" t="n"/>
      <c r="B23" s="5" t="n"/>
      <c r="C23" s="7" t="n"/>
      <c r="D23" s="6" t="n"/>
      <c r="E23" s="4" t="n"/>
      <c r="F23" s="6" t="n"/>
      <c r="G23" s="12" t="n"/>
      <c r="H23" s="6" t="n"/>
      <c r="I23" s="6" t="n"/>
      <c r="J23" s="13">
        <f>IF(OR($B23="",$C23=""),"",IFERROR(IF(INDEX('المكتبة'!$D$5:$D$204,MATCH($B23,'المكتبة'!$B$5:$B$204,0))=$C23,"الإصدار الحالي","إصدار قديم"),"ليس في المكتبة"))</f>
        <v/>
      </c>
    </row>
    <row r="24">
      <c r="A24" s="11" t="n"/>
      <c r="B24" s="5" t="n"/>
      <c r="C24" s="7" t="n"/>
      <c r="D24" s="6" t="n"/>
      <c r="E24" s="4" t="n"/>
      <c r="F24" s="6" t="n"/>
      <c r="G24" s="12" t="n"/>
      <c r="H24" s="6" t="n"/>
      <c r="I24" s="6" t="n"/>
      <c r="J24" s="13">
        <f>IF(OR($B24="",$C24=""),"",IFERROR(IF(INDEX('المكتبة'!$D$5:$D$204,MATCH($B24,'المكتبة'!$B$5:$B$204,0))=$C24,"الإصدار الحالي","إصدار قديم"),"ليس في المكتبة"))</f>
        <v/>
      </c>
    </row>
    <row r="25">
      <c r="A25" s="11" t="n"/>
      <c r="B25" s="5" t="n"/>
      <c r="C25" s="7" t="n"/>
      <c r="D25" s="6" t="n"/>
      <c r="E25" s="4" t="n"/>
      <c r="F25" s="6" t="n"/>
      <c r="G25" s="12" t="n"/>
      <c r="H25" s="6" t="n"/>
      <c r="I25" s="6" t="n"/>
      <c r="J25" s="13">
        <f>IF(OR($B25="",$C25=""),"",IFERROR(IF(INDEX('المكتبة'!$D$5:$D$204,MATCH($B25,'المكتبة'!$B$5:$B$204,0))=$C25,"الإصدار الحالي","إصدار قديم"),"ليس في المكتبة"))</f>
        <v/>
      </c>
    </row>
    <row r="26">
      <c r="A26" s="11" t="n"/>
      <c r="B26" s="5" t="n"/>
      <c r="C26" s="7" t="n"/>
      <c r="D26" s="6" t="n"/>
      <c r="E26" s="4" t="n"/>
      <c r="F26" s="6" t="n"/>
      <c r="G26" s="12" t="n"/>
      <c r="H26" s="6" t="n"/>
      <c r="I26" s="6" t="n"/>
      <c r="J26" s="13">
        <f>IF(OR($B26="",$C26=""),"",IFERROR(IF(INDEX('المكتبة'!$D$5:$D$204,MATCH($B26,'المكتبة'!$B$5:$B$204,0))=$C26,"الإصدار الحالي","إصدار قديم"),"ليس في المكتبة"))</f>
        <v/>
      </c>
    </row>
    <row r="27">
      <c r="A27" s="11" t="n"/>
      <c r="B27" s="5" t="n"/>
      <c r="C27" s="7" t="n"/>
      <c r="D27" s="6" t="n"/>
      <c r="E27" s="4" t="n"/>
      <c r="F27" s="6" t="n"/>
      <c r="G27" s="12" t="n"/>
      <c r="H27" s="6" t="n"/>
      <c r="I27" s="6" t="n"/>
      <c r="J27" s="13">
        <f>IF(OR($B27="",$C27=""),"",IFERROR(IF(INDEX('المكتبة'!$D$5:$D$204,MATCH($B27,'المكتبة'!$B$5:$B$204,0))=$C27,"الإصدار الحالي","إصدار قديم"),"ليس في المكتبة"))</f>
        <v/>
      </c>
    </row>
    <row r="28">
      <c r="A28" s="11" t="n"/>
      <c r="B28" s="5" t="n"/>
      <c r="C28" s="7" t="n"/>
      <c r="D28" s="6" t="n"/>
      <c r="E28" s="4" t="n"/>
      <c r="F28" s="6" t="n"/>
      <c r="G28" s="12" t="n"/>
      <c r="H28" s="6" t="n"/>
      <c r="I28" s="6" t="n"/>
      <c r="J28" s="13">
        <f>IF(OR($B28="",$C28=""),"",IFERROR(IF(INDEX('المكتبة'!$D$5:$D$204,MATCH($B28,'المكتبة'!$B$5:$B$204,0))=$C28,"الإصدار الحالي","إصدار قديم"),"ليس في المكتبة"))</f>
        <v/>
      </c>
    </row>
    <row r="29">
      <c r="A29" s="11" t="n"/>
      <c r="B29" s="5" t="n"/>
      <c r="C29" s="7" t="n"/>
      <c r="D29" s="6" t="n"/>
      <c r="E29" s="4" t="n"/>
      <c r="F29" s="6" t="n"/>
      <c r="G29" s="12" t="n"/>
      <c r="H29" s="6" t="n"/>
      <c r="I29" s="6" t="n"/>
      <c r="J29" s="13">
        <f>IF(OR($B29="",$C29=""),"",IFERROR(IF(INDEX('المكتبة'!$D$5:$D$204,MATCH($B29,'المكتبة'!$B$5:$B$204,0))=$C29,"الإصدار الحالي","إصدار قديم"),"ليس في المكتبة"))</f>
        <v/>
      </c>
    </row>
    <row r="30">
      <c r="A30" s="11" t="n"/>
      <c r="B30" s="5" t="n"/>
      <c r="C30" s="7" t="n"/>
      <c r="D30" s="6" t="n"/>
      <c r="E30" s="4" t="n"/>
      <c r="F30" s="6" t="n"/>
      <c r="G30" s="12" t="n"/>
      <c r="H30" s="6" t="n"/>
      <c r="I30" s="6" t="n"/>
      <c r="J30" s="13">
        <f>IF(OR($B30="",$C30=""),"",IFERROR(IF(INDEX('المكتبة'!$D$5:$D$204,MATCH($B30,'المكتبة'!$B$5:$B$204,0))=$C30,"الإصدار الحالي","إصدار قديم"),"ليس في المكتبة"))</f>
        <v/>
      </c>
    </row>
    <row r="31">
      <c r="A31" s="11" t="n"/>
      <c r="B31" s="5" t="n"/>
      <c r="C31" s="7" t="n"/>
      <c r="D31" s="6" t="n"/>
      <c r="E31" s="4" t="n"/>
      <c r="F31" s="6" t="n"/>
      <c r="G31" s="12" t="n"/>
      <c r="H31" s="6" t="n"/>
      <c r="I31" s="6" t="n"/>
      <c r="J31" s="13">
        <f>IF(OR($B31="",$C31=""),"",IFERROR(IF(INDEX('المكتبة'!$D$5:$D$204,MATCH($B31,'المكتبة'!$B$5:$B$204,0))=$C31,"الإصدار الحالي","إصدار قديم"),"ليس في المكتبة"))</f>
        <v/>
      </c>
    </row>
    <row r="32">
      <c r="A32" s="11" t="n"/>
      <c r="B32" s="5" t="n"/>
      <c r="C32" s="7" t="n"/>
      <c r="D32" s="6" t="n"/>
      <c r="E32" s="4" t="n"/>
      <c r="F32" s="6" t="n"/>
      <c r="G32" s="12" t="n"/>
      <c r="H32" s="6" t="n"/>
      <c r="I32" s="6" t="n"/>
      <c r="J32" s="13">
        <f>IF(OR($B32="",$C32=""),"",IFERROR(IF(INDEX('المكتبة'!$D$5:$D$204,MATCH($B32,'المكتبة'!$B$5:$B$204,0))=$C32,"الإصدار الحالي","إصدار قديم"),"ليس في المكتبة"))</f>
        <v/>
      </c>
    </row>
    <row r="33">
      <c r="A33" s="11" t="n"/>
      <c r="B33" s="5" t="n"/>
      <c r="C33" s="7" t="n"/>
      <c r="D33" s="6" t="n"/>
      <c r="E33" s="4" t="n"/>
      <c r="F33" s="6" t="n"/>
      <c r="G33" s="12" t="n"/>
      <c r="H33" s="6" t="n"/>
      <c r="I33" s="6" t="n"/>
      <c r="J33" s="13">
        <f>IF(OR($B33="",$C33=""),"",IFERROR(IF(INDEX('المكتبة'!$D$5:$D$204,MATCH($B33,'المكتبة'!$B$5:$B$204,0))=$C33,"الإصدار الحالي","إصدار قديم"),"ليس في المكتبة"))</f>
        <v/>
      </c>
    </row>
    <row r="34">
      <c r="A34" s="11" t="n"/>
      <c r="B34" s="5" t="n"/>
      <c r="C34" s="7" t="n"/>
      <c r="D34" s="6" t="n"/>
      <c r="E34" s="4" t="n"/>
      <c r="F34" s="6" t="n"/>
      <c r="G34" s="12" t="n"/>
      <c r="H34" s="6" t="n"/>
      <c r="I34" s="6" t="n"/>
      <c r="J34" s="13">
        <f>IF(OR($B34="",$C34=""),"",IFERROR(IF(INDEX('المكتبة'!$D$5:$D$204,MATCH($B34,'المكتبة'!$B$5:$B$204,0))=$C34,"الإصدار الحالي","إصدار قديم"),"ليس في المكتبة"))</f>
        <v/>
      </c>
    </row>
    <row r="35">
      <c r="A35" s="11" t="n"/>
      <c r="B35" s="5" t="n"/>
      <c r="C35" s="7" t="n"/>
      <c r="D35" s="6" t="n"/>
      <c r="E35" s="4" t="n"/>
      <c r="F35" s="6" t="n"/>
      <c r="G35" s="12" t="n"/>
      <c r="H35" s="6" t="n"/>
      <c r="I35" s="6" t="n"/>
      <c r="J35" s="13">
        <f>IF(OR($B35="",$C35=""),"",IFERROR(IF(INDEX('المكتبة'!$D$5:$D$204,MATCH($B35,'المكتبة'!$B$5:$B$204,0))=$C35,"الإصدار الحالي","إصدار قديم"),"ليس في المكتبة"))</f>
        <v/>
      </c>
    </row>
    <row r="36">
      <c r="A36" s="11" t="n"/>
      <c r="B36" s="5" t="n"/>
      <c r="C36" s="7" t="n"/>
      <c r="D36" s="6" t="n"/>
      <c r="E36" s="4" t="n"/>
      <c r="F36" s="6" t="n"/>
      <c r="G36" s="12" t="n"/>
      <c r="H36" s="6" t="n"/>
      <c r="I36" s="6" t="n"/>
      <c r="J36" s="13">
        <f>IF(OR($B36="",$C36=""),"",IFERROR(IF(INDEX('المكتبة'!$D$5:$D$204,MATCH($B36,'المكتبة'!$B$5:$B$204,0))=$C36,"الإصدار الحالي","إصدار قديم"),"ليس في المكتبة"))</f>
        <v/>
      </c>
    </row>
    <row r="37">
      <c r="A37" s="11" t="n"/>
      <c r="B37" s="5" t="n"/>
      <c r="C37" s="7" t="n"/>
      <c r="D37" s="6" t="n"/>
      <c r="E37" s="4" t="n"/>
      <c r="F37" s="6" t="n"/>
      <c r="G37" s="12" t="n"/>
      <c r="H37" s="6" t="n"/>
      <c r="I37" s="6" t="n"/>
      <c r="J37" s="13">
        <f>IF(OR($B37="",$C37=""),"",IFERROR(IF(INDEX('المكتبة'!$D$5:$D$204,MATCH($B37,'المكتبة'!$B$5:$B$204,0))=$C37,"الإصدار الحالي","إصدار قديم"),"ليس في المكتبة"))</f>
        <v/>
      </c>
    </row>
    <row r="38">
      <c r="A38" s="11" t="n"/>
      <c r="B38" s="5" t="n"/>
      <c r="C38" s="7" t="n"/>
      <c r="D38" s="6" t="n"/>
      <c r="E38" s="4" t="n"/>
      <c r="F38" s="6" t="n"/>
      <c r="G38" s="12" t="n"/>
      <c r="H38" s="6" t="n"/>
      <c r="I38" s="6" t="n"/>
      <c r="J38" s="13">
        <f>IF(OR($B38="",$C38=""),"",IFERROR(IF(INDEX('المكتبة'!$D$5:$D$204,MATCH($B38,'المكتبة'!$B$5:$B$204,0))=$C38,"الإصدار الحالي","إصدار قديم"),"ليس في المكتبة"))</f>
        <v/>
      </c>
    </row>
    <row r="39">
      <c r="A39" s="11" t="n"/>
      <c r="B39" s="5" t="n"/>
      <c r="C39" s="7" t="n"/>
      <c r="D39" s="6" t="n"/>
      <c r="E39" s="4" t="n"/>
      <c r="F39" s="6" t="n"/>
      <c r="G39" s="12" t="n"/>
      <c r="H39" s="6" t="n"/>
      <c r="I39" s="6" t="n"/>
      <c r="J39" s="13">
        <f>IF(OR($B39="",$C39=""),"",IFERROR(IF(INDEX('المكتبة'!$D$5:$D$204,MATCH($B39,'المكتبة'!$B$5:$B$204,0))=$C39,"الإصدار الحالي","إصدار قديم"),"ليس في المكتبة"))</f>
        <v/>
      </c>
    </row>
    <row r="40">
      <c r="A40" s="11" t="n"/>
      <c r="B40" s="5" t="n"/>
      <c r="C40" s="7" t="n"/>
      <c r="D40" s="6" t="n"/>
      <c r="E40" s="4" t="n"/>
      <c r="F40" s="6" t="n"/>
      <c r="G40" s="12" t="n"/>
      <c r="H40" s="6" t="n"/>
      <c r="I40" s="6" t="n"/>
      <c r="J40" s="13">
        <f>IF(OR($B40="",$C40=""),"",IFERROR(IF(INDEX('المكتبة'!$D$5:$D$204,MATCH($B40,'المكتبة'!$B$5:$B$204,0))=$C40,"الإصدار الحالي","إصدار قديم"),"ليس في المكتبة"))</f>
        <v/>
      </c>
    </row>
    <row r="41">
      <c r="A41" s="11" t="n"/>
      <c r="B41" s="5" t="n"/>
      <c r="C41" s="7" t="n"/>
      <c r="D41" s="6" t="n"/>
      <c r="E41" s="4" t="n"/>
      <c r="F41" s="6" t="n"/>
      <c r="G41" s="12" t="n"/>
      <c r="H41" s="6" t="n"/>
      <c r="I41" s="6" t="n"/>
      <c r="J41" s="13">
        <f>IF(OR($B41="",$C41=""),"",IFERROR(IF(INDEX('المكتبة'!$D$5:$D$204,MATCH($B41,'المكتبة'!$B$5:$B$204,0))=$C41,"الإصدار الحالي","إصدار قديم"),"ليس في المكتبة"))</f>
        <v/>
      </c>
    </row>
    <row r="42">
      <c r="A42" s="11" t="n"/>
      <c r="B42" s="5" t="n"/>
      <c r="C42" s="7" t="n"/>
      <c r="D42" s="6" t="n"/>
      <c r="E42" s="4" t="n"/>
      <c r="F42" s="6" t="n"/>
      <c r="G42" s="12" t="n"/>
      <c r="H42" s="6" t="n"/>
      <c r="I42" s="6" t="n"/>
      <c r="J42" s="13">
        <f>IF(OR($B42="",$C42=""),"",IFERROR(IF(INDEX('المكتبة'!$D$5:$D$204,MATCH($B42,'المكتبة'!$B$5:$B$204,0))=$C42,"الإصدار الحالي","إصدار قديم"),"ليس في المكتبة"))</f>
        <v/>
      </c>
    </row>
    <row r="43">
      <c r="A43" s="11" t="n"/>
      <c r="B43" s="5" t="n"/>
      <c r="C43" s="7" t="n"/>
      <c r="D43" s="6" t="n"/>
      <c r="E43" s="4" t="n"/>
      <c r="F43" s="6" t="n"/>
      <c r="G43" s="12" t="n"/>
      <c r="H43" s="6" t="n"/>
      <c r="I43" s="6" t="n"/>
      <c r="J43" s="13">
        <f>IF(OR($B43="",$C43=""),"",IFERROR(IF(INDEX('المكتبة'!$D$5:$D$204,MATCH($B43,'المكتبة'!$B$5:$B$204,0))=$C43,"الإصدار الحالي","إصدار قديم"),"ليس في المكتبة"))</f>
        <v/>
      </c>
    </row>
    <row r="44">
      <c r="A44" s="11" t="n"/>
      <c r="B44" s="5" t="n"/>
      <c r="C44" s="7" t="n"/>
      <c r="D44" s="6" t="n"/>
      <c r="E44" s="4" t="n"/>
      <c r="F44" s="6" t="n"/>
      <c r="G44" s="12" t="n"/>
      <c r="H44" s="6" t="n"/>
      <c r="I44" s="6" t="n"/>
      <c r="J44" s="13">
        <f>IF(OR($B44="",$C44=""),"",IFERROR(IF(INDEX('المكتبة'!$D$5:$D$204,MATCH($B44,'المكتبة'!$B$5:$B$204,0))=$C44,"الإصدار الحالي","إصدار قديم"),"ليس في المكتبة"))</f>
        <v/>
      </c>
    </row>
    <row r="45">
      <c r="A45" s="11" t="n"/>
      <c r="B45" s="5" t="n"/>
      <c r="C45" s="7" t="n"/>
      <c r="D45" s="6" t="n"/>
      <c r="E45" s="4" t="n"/>
      <c r="F45" s="6" t="n"/>
      <c r="G45" s="12" t="n"/>
      <c r="H45" s="6" t="n"/>
      <c r="I45" s="6" t="n"/>
      <c r="J45" s="13">
        <f>IF(OR($B45="",$C45=""),"",IFERROR(IF(INDEX('المكتبة'!$D$5:$D$204,MATCH($B45,'المكتبة'!$B$5:$B$204,0))=$C45,"الإصدار الحالي","إصدار قديم"),"ليس في المكتبة"))</f>
        <v/>
      </c>
    </row>
    <row r="46">
      <c r="A46" s="11" t="n"/>
      <c r="B46" s="5" t="n"/>
      <c r="C46" s="7" t="n"/>
      <c r="D46" s="6" t="n"/>
      <c r="E46" s="4" t="n"/>
      <c r="F46" s="6" t="n"/>
      <c r="G46" s="12" t="n"/>
      <c r="H46" s="6" t="n"/>
      <c r="I46" s="6" t="n"/>
      <c r="J46" s="13">
        <f>IF(OR($B46="",$C46=""),"",IFERROR(IF(INDEX('المكتبة'!$D$5:$D$204,MATCH($B46,'المكتبة'!$B$5:$B$204,0))=$C46,"الإصدار الحالي","إصدار قديم"),"ليس في المكتبة"))</f>
        <v/>
      </c>
    </row>
    <row r="47">
      <c r="A47" s="11" t="n"/>
      <c r="B47" s="5" t="n"/>
      <c r="C47" s="7" t="n"/>
      <c r="D47" s="6" t="n"/>
      <c r="E47" s="4" t="n"/>
      <c r="F47" s="6" t="n"/>
      <c r="G47" s="12" t="n"/>
      <c r="H47" s="6" t="n"/>
      <c r="I47" s="6" t="n"/>
      <c r="J47" s="13">
        <f>IF(OR($B47="",$C47=""),"",IFERROR(IF(INDEX('المكتبة'!$D$5:$D$204,MATCH($B47,'المكتبة'!$B$5:$B$204,0))=$C47,"الإصدار الحالي","إصدار قديم"),"ليس في المكتبة"))</f>
        <v/>
      </c>
    </row>
    <row r="48">
      <c r="A48" s="11" t="n"/>
      <c r="B48" s="5" t="n"/>
      <c r="C48" s="7" t="n"/>
      <c r="D48" s="6" t="n"/>
      <c r="E48" s="4" t="n"/>
      <c r="F48" s="6" t="n"/>
      <c r="G48" s="12" t="n"/>
      <c r="H48" s="6" t="n"/>
      <c r="I48" s="6" t="n"/>
      <c r="J48" s="13">
        <f>IF(OR($B48="",$C48=""),"",IFERROR(IF(INDEX('المكتبة'!$D$5:$D$204,MATCH($B48,'المكتبة'!$B$5:$B$204,0))=$C48,"الإصدار الحالي","إصدار قديم"),"ليس في المكتبة"))</f>
        <v/>
      </c>
    </row>
    <row r="49">
      <c r="A49" s="11" t="n"/>
      <c r="B49" s="5" t="n"/>
      <c r="C49" s="7" t="n"/>
      <c r="D49" s="6" t="n"/>
      <c r="E49" s="4" t="n"/>
      <c r="F49" s="6" t="n"/>
      <c r="G49" s="12" t="n"/>
      <c r="H49" s="6" t="n"/>
      <c r="I49" s="6" t="n"/>
      <c r="J49" s="13">
        <f>IF(OR($B49="",$C49=""),"",IFERROR(IF(INDEX('المكتبة'!$D$5:$D$204,MATCH($B49,'المكتبة'!$B$5:$B$204,0))=$C49,"الإصدار الحالي","إصدار قديم"),"ليس في المكتبة"))</f>
        <v/>
      </c>
    </row>
    <row r="50">
      <c r="A50" s="11" t="n"/>
      <c r="B50" s="5" t="n"/>
      <c r="C50" s="7" t="n"/>
      <c r="D50" s="6" t="n"/>
      <c r="E50" s="4" t="n"/>
      <c r="F50" s="6" t="n"/>
      <c r="G50" s="12" t="n"/>
      <c r="H50" s="6" t="n"/>
      <c r="I50" s="6" t="n"/>
      <c r="J50" s="13">
        <f>IF(OR($B50="",$C50=""),"",IFERROR(IF(INDEX('المكتبة'!$D$5:$D$204,MATCH($B50,'المكتبة'!$B$5:$B$204,0))=$C50,"الإصدار الحالي","إصدار قديم"),"ليس في المكتبة"))</f>
        <v/>
      </c>
    </row>
    <row r="51">
      <c r="A51" s="11" t="n"/>
      <c r="B51" s="5" t="n"/>
      <c r="C51" s="7" t="n"/>
      <c r="D51" s="6" t="n"/>
      <c r="E51" s="4" t="n"/>
      <c r="F51" s="6" t="n"/>
      <c r="G51" s="12" t="n"/>
      <c r="H51" s="6" t="n"/>
      <c r="I51" s="6" t="n"/>
      <c r="J51" s="13">
        <f>IF(OR($B51="",$C51=""),"",IFERROR(IF(INDEX('المكتبة'!$D$5:$D$204,MATCH($B51,'المكتبة'!$B$5:$B$204,0))=$C51,"الإصدار الحالي","إصدار قديم"),"ليس في المكتبة"))</f>
        <v/>
      </c>
    </row>
    <row r="52">
      <c r="A52" s="11" t="n"/>
      <c r="B52" s="5" t="n"/>
      <c r="C52" s="7" t="n"/>
      <c r="D52" s="6" t="n"/>
      <c r="E52" s="4" t="n"/>
      <c r="F52" s="6" t="n"/>
      <c r="G52" s="12" t="n"/>
      <c r="H52" s="6" t="n"/>
      <c r="I52" s="6" t="n"/>
      <c r="J52" s="13">
        <f>IF(OR($B52="",$C52=""),"",IFERROR(IF(INDEX('المكتبة'!$D$5:$D$204,MATCH($B52,'المكتبة'!$B$5:$B$204,0))=$C52,"الإصدار الحالي","إصدار قديم"),"ليس في المكتبة"))</f>
        <v/>
      </c>
    </row>
    <row r="53">
      <c r="A53" s="11" t="n"/>
      <c r="B53" s="5" t="n"/>
      <c r="C53" s="7" t="n"/>
      <c r="D53" s="6" t="n"/>
      <c r="E53" s="4" t="n"/>
      <c r="F53" s="6" t="n"/>
      <c r="G53" s="12" t="n"/>
      <c r="H53" s="6" t="n"/>
      <c r="I53" s="6" t="n"/>
      <c r="J53" s="13">
        <f>IF(OR($B53="",$C53=""),"",IFERROR(IF(INDEX('المكتبة'!$D$5:$D$204,MATCH($B53,'المكتبة'!$B$5:$B$204,0))=$C53,"الإصدار الحالي","إصدار قديم"),"ليس في المكتبة"))</f>
        <v/>
      </c>
    </row>
    <row r="54">
      <c r="A54" s="11" t="n"/>
      <c r="B54" s="5" t="n"/>
      <c r="C54" s="7" t="n"/>
      <c r="D54" s="6" t="n"/>
      <c r="E54" s="4" t="n"/>
      <c r="F54" s="6" t="n"/>
      <c r="G54" s="12" t="n"/>
      <c r="H54" s="6" t="n"/>
      <c r="I54" s="6" t="n"/>
      <c r="J54" s="13">
        <f>IF(OR($B54="",$C54=""),"",IFERROR(IF(INDEX('المكتبة'!$D$5:$D$204,MATCH($B54,'المكتبة'!$B$5:$B$204,0))=$C54,"الإصدار الحالي","إصدار قديم"),"ليس في المكتبة"))</f>
        <v/>
      </c>
    </row>
    <row r="55">
      <c r="A55" s="11" t="n"/>
      <c r="B55" s="5" t="n"/>
      <c r="C55" s="7" t="n"/>
      <c r="D55" s="6" t="n"/>
      <c r="E55" s="4" t="n"/>
      <c r="F55" s="6" t="n"/>
      <c r="G55" s="12" t="n"/>
      <c r="H55" s="6" t="n"/>
      <c r="I55" s="6" t="n"/>
      <c r="J55" s="13">
        <f>IF(OR($B55="",$C55=""),"",IFERROR(IF(INDEX('المكتبة'!$D$5:$D$204,MATCH($B55,'المكتبة'!$B$5:$B$204,0))=$C55,"الإصدار الحالي","إصدار قديم"),"ليس في المكتبة"))</f>
        <v/>
      </c>
    </row>
    <row r="56">
      <c r="A56" s="11" t="n"/>
      <c r="B56" s="5" t="n"/>
      <c r="C56" s="7" t="n"/>
      <c r="D56" s="6" t="n"/>
      <c r="E56" s="4" t="n"/>
      <c r="F56" s="6" t="n"/>
      <c r="G56" s="12" t="n"/>
      <c r="H56" s="6" t="n"/>
      <c r="I56" s="6" t="n"/>
      <c r="J56" s="13">
        <f>IF(OR($B56="",$C56=""),"",IFERROR(IF(INDEX('المكتبة'!$D$5:$D$204,MATCH($B56,'المكتبة'!$B$5:$B$204,0))=$C56,"الإصدار الحالي","إصدار قديم"),"ليس في المكتبة"))</f>
        <v/>
      </c>
    </row>
    <row r="57">
      <c r="A57" s="11" t="n"/>
      <c r="B57" s="5" t="n"/>
      <c r="C57" s="7" t="n"/>
      <c r="D57" s="6" t="n"/>
      <c r="E57" s="4" t="n"/>
      <c r="F57" s="6" t="n"/>
      <c r="G57" s="12" t="n"/>
      <c r="H57" s="6" t="n"/>
      <c r="I57" s="6" t="n"/>
      <c r="J57" s="13">
        <f>IF(OR($B57="",$C57=""),"",IFERROR(IF(INDEX('المكتبة'!$D$5:$D$204,MATCH($B57,'المكتبة'!$B$5:$B$204,0))=$C57,"الإصدار الحالي","إصدار قديم"),"ليس في المكتبة"))</f>
        <v/>
      </c>
    </row>
    <row r="58">
      <c r="A58" s="11" t="n"/>
      <c r="B58" s="5" t="n"/>
      <c r="C58" s="7" t="n"/>
      <c r="D58" s="6" t="n"/>
      <c r="E58" s="4" t="n"/>
      <c r="F58" s="6" t="n"/>
      <c r="G58" s="12" t="n"/>
      <c r="H58" s="6" t="n"/>
      <c r="I58" s="6" t="n"/>
      <c r="J58" s="13">
        <f>IF(OR($B58="",$C58=""),"",IFERROR(IF(INDEX('المكتبة'!$D$5:$D$204,MATCH($B58,'المكتبة'!$B$5:$B$204,0))=$C58,"الإصدار الحالي","إصدار قديم"),"ليس في المكتبة"))</f>
        <v/>
      </c>
    </row>
    <row r="59">
      <c r="A59" s="11" t="n"/>
      <c r="B59" s="5" t="n"/>
      <c r="C59" s="7" t="n"/>
      <c r="D59" s="6" t="n"/>
      <c r="E59" s="4" t="n"/>
      <c r="F59" s="6" t="n"/>
      <c r="G59" s="12" t="n"/>
      <c r="H59" s="6" t="n"/>
      <c r="I59" s="6" t="n"/>
      <c r="J59" s="13">
        <f>IF(OR($B59="",$C59=""),"",IFERROR(IF(INDEX('المكتبة'!$D$5:$D$204,MATCH($B59,'المكتبة'!$B$5:$B$204,0))=$C59,"الإصدار الحالي","إصدار قديم"),"ليس في المكتبة"))</f>
        <v/>
      </c>
    </row>
    <row r="60">
      <c r="A60" s="11" t="n"/>
      <c r="B60" s="5" t="n"/>
      <c r="C60" s="7" t="n"/>
      <c r="D60" s="6" t="n"/>
      <c r="E60" s="4" t="n"/>
      <c r="F60" s="6" t="n"/>
      <c r="G60" s="12" t="n"/>
      <c r="H60" s="6" t="n"/>
      <c r="I60" s="6" t="n"/>
      <c r="J60" s="13">
        <f>IF(OR($B60="",$C60=""),"",IFERROR(IF(INDEX('المكتبة'!$D$5:$D$204,MATCH($B60,'المكتبة'!$B$5:$B$204,0))=$C60,"الإصدار الحالي","إصدار قديم"),"ليس في المكتبة"))</f>
        <v/>
      </c>
    </row>
    <row r="61">
      <c r="A61" s="11" t="n"/>
      <c r="B61" s="5" t="n"/>
      <c r="C61" s="7" t="n"/>
      <c r="D61" s="6" t="n"/>
      <c r="E61" s="4" t="n"/>
      <c r="F61" s="6" t="n"/>
      <c r="G61" s="12" t="n"/>
      <c r="H61" s="6" t="n"/>
      <c r="I61" s="6" t="n"/>
      <c r="J61" s="13">
        <f>IF(OR($B61="",$C61=""),"",IFERROR(IF(INDEX('المكتبة'!$D$5:$D$204,MATCH($B61,'المكتبة'!$B$5:$B$204,0))=$C61,"الإصدار الحالي","إصدار قديم"),"ليس في المكتبة"))</f>
        <v/>
      </c>
    </row>
    <row r="62">
      <c r="A62" s="11" t="n"/>
      <c r="B62" s="5" t="n"/>
      <c r="C62" s="7" t="n"/>
      <c r="D62" s="6" t="n"/>
      <c r="E62" s="4" t="n"/>
      <c r="F62" s="6" t="n"/>
      <c r="G62" s="12" t="n"/>
      <c r="H62" s="6" t="n"/>
      <c r="I62" s="6" t="n"/>
      <c r="J62" s="13">
        <f>IF(OR($B62="",$C62=""),"",IFERROR(IF(INDEX('المكتبة'!$D$5:$D$204,MATCH($B62,'المكتبة'!$B$5:$B$204,0))=$C62,"الإصدار الحالي","إصدار قديم"),"ليس في المكتبة"))</f>
        <v/>
      </c>
    </row>
    <row r="63">
      <c r="A63" s="11" t="n"/>
      <c r="B63" s="5" t="n"/>
      <c r="C63" s="7" t="n"/>
      <c r="D63" s="6" t="n"/>
      <c r="E63" s="4" t="n"/>
      <c r="F63" s="6" t="n"/>
      <c r="G63" s="12" t="n"/>
      <c r="H63" s="6" t="n"/>
      <c r="I63" s="6" t="n"/>
      <c r="J63" s="13">
        <f>IF(OR($B63="",$C63=""),"",IFERROR(IF(INDEX('المكتبة'!$D$5:$D$204,MATCH($B63,'المكتبة'!$B$5:$B$204,0))=$C63,"الإصدار الحالي","إصدار قديم"),"ليس في المكتبة"))</f>
        <v/>
      </c>
    </row>
    <row r="64">
      <c r="A64" s="11" t="n"/>
      <c r="B64" s="5" t="n"/>
      <c r="C64" s="7" t="n"/>
      <c r="D64" s="6" t="n"/>
      <c r="E64" s="4" t="n"/>
      <c r="F64" s="6" t="n"/>
      <c r="G64" s="12" t="n"/>
      <c r="H64" s="6" t="n"/>
      <c r="I64" s="6" t="n"/>
      <c r="J64" s="13">
        <f>IF(OR($B64="",$C64=""),"",IFERROR(IF(INDEX('المكتبة'!$D$5:$D$204,MATCH($B64,'المكتبة'!$B$5:$B$204,0))=$C64,"الإصدار الحالي","إصدار قديم"),"ليس في المكتبة"))</f>
        <v/>
      </c>
    </row>
    <row r="65">
      <c r="A65" s="11" t="n"/>
      <c r="B65" s="5" t="n"/>
      <c r="C65" s="7" t="n"/>
      <c r="D65" s="6" t="n"/>
      <c r="E65" s="4" t="n"/>
      <c r="F65" s="6" t="n"/>
      <c r="G65" s="12" t="n"/>
      <c r="H65" s="6" t="n"/>
      <c r="I65" s="6" t="n"/>
      <c r="J65" s="13">
        <f>IF(OR($B65="",$C65=""),"",IFERROR(IF(INDEX('المكتبة'!$D$5:$D$204,MATCH($B65,'المكتبة'!$B$5:$B$204,0))=$C65,"الإصدار الحالي","إصدار قديم"),"ليس في المكتبة"))</f>
        <v/>
      </c>
    </row>
    <row r="66">
      <c r="A66" s="11" t="n"/>
      <c r="B66" s="5" t="n"/>
      <c r="C66" s="7" t="n"/>
      <c r="D66" s="6" t="n"/>
      <c r="E66" s="4" t="n"/>
      <c r="F66" s="6" t="n"/>
      <c r="G66" s="12" t="n"/>
      <c r="H66" s="6" t="n"/>
      <c r="I66" s="6" t="n"/>
      <c r="J66" s="13">
        <f>IF(OR($B66="",$C66=""),"",IFERROR(IF(INDEX('المكتبة'!$D$5:$D$204,MATCH($B66,'المكتبة'!$B$5:$B$204,0))=$C66,"الإصدار الحالي","إصدار قديم"),"ليس في المكتبة"))</f>
        <v/>
      </c>
    </row>
    <row r="67">
      <c r="A67" s="11" t="n"/>
      <c r="B67" s="5" t="n"/>
      <c r="C67" s="7" t="n"/>
      <c r="D67" s="6" t="n"/>
      <c r="E67" s="4" t="n"/>
      <c r="F67" s="6" t="n"/>
      <c r="G67" s="12" t="n"/>
      <c r="H67" s="6" t="n"/>
      <c r="I67" s="6" t="n"/>
      <c r="J67" s="13">
        <f>IF(OR($B67="",$C67=""),"",IFERROR(IF(INDEX('المكتبة'!$D$5:$D$204,MATCH($B67,'المكتبة'!$B$5:$B$204,0))=$C67,"الإصدار الحالي","إصدار قديم"),"ليس في المكتبة"))</f>
        <v/>
      </c>
    </row>
    <row r="68">
      <c r="A68" s="11" t="n"/>
      <c r="B68" s="5" t="n"/>
      <c r="C68" s="7" t="n"/>
      <c r="D68" s="6" t="n"/>
      <c r="E68" s="4" t="n"/>
      <c r="F68" s="6" t="n"/>
      <c r="G68" s="12" t="n"/>
      <c r="H68" s="6" t="n"/>
      <c r="I68" s="6" t="n"/>
      <c r="J68" s="13">
        <f>IF(OR($B68="",$C68=""),"",IFERROR(IF(INDEX('المكتبة'!$D$5:$D$204,MATCH($B68,'المكتبة'!$B$5:$B$204,0))=$C68,"الإصدار الحالي","إصدار قديم"),"ليس في المكتبة"))</f>
        <v/>
      </c>
    </row>
    <row r="69">
      <c r="A69" s="11" t="n"/>
      <c r="B69" s="5" t="n"/>
      <c r="C69" s="7" t="n"/>
      <c r="D69" s="6" t="n"/>
      <c r="E69" s="4" t="n"/>
      <c r="F69" s="6" t="n"/>
      <c r="G69" s="12" t="n"/>
      <c r="H69" s="6" t="n"/>
      <c r="I69" s="6" t="n"/>
      <c r="J69" s="13">
        <f>IF(OR($B69="",$C69=""),"",IFERROR(IF(INDEX('المكتبة'!$D$5:$D$204,MATCH($B69,'المكتبة'!$B$5:$B$204,0))=$C69,"الإصدار الحالي","إصدار قديم"),"ليس في المكتبة"))</f>
        <v/>
      </c>
    </row>
    <row r="70">
      <c r="A70" s="11" t="n"/>
      <c r="B70" s="5" t="n"/>
      <c r="C70" s="7" t="n"/>
      <c r="D70" s="6" t="n"/>
      <c r="E70" s="4" t="n"/>
      <c r="F70" s="6" t="n"/>
      <c r="G70" s="12" t="n"/>
      <c r="H70" s="6" t="n"/>
      <c r="I70" s="6" t="n"/>
      <c r="J70" s="13">
        <f>IF(OR($B70="",$C70=""),"",IFERROR(IF(INDEX('المكتبة'!$D$5:$D$204,MATCH($B70,'المكتبة'!$B$5:$B$204,0))=$C70,"الإصدار الحالي","إصدار قديم"),"ليس في المكتبة"))</f>
        <v/>
      </c>
    </row>
    <row r="71">
      <c r="A71" s="11" t="n"/>
      <c r="B71" s="5" t="n"/>
      <c r="C71" s="7" t="n"/>
      <c r="D71" s="6" t="n"/>
      <c r="E71" s="4" t="n"/>
      <c r="F71" s="6" t="n"/>
      <c r="G71" s="12" t="n"/>
      <c r="H71" s="6" t="n"/>
      <c r="I71" s="6" t="n"/>
      <c r="J71" s="13">
        <f>IF(OR($B71="",$C71=""),"",IFERROR(IF(INDEX('المكتبة'!$D$5:$D$204,MATCH($B71,'المكتبة'!$B$5:$B$204,0))=$C71,"الإصدار الحالي","إصدار قديم"),"ليس في المكتبة"))</f>
        <v/>
      </c>
    </row>
    <row r="72">
      <c r="A72" s="11" t="n"/>
      <c r="B72" s="5" t="n"/>
      <c r="C72" s="7" t="n"/>
      <c r="D72" s="6" t="n"/>
      <c r="E72" s="4" t="n"/>
      <c r="F72" s="6" t="n"/>
      <c r="G72" s="12" t="n"/>
      <c r="H72" s="6" t="n"/>
      <c r="I72" s="6" t="n"/>
      <c r="J72" s="13">
        <f>IF(OR($B72="",$C72=""),"",IFERROR(IF(INDEX('المكتبة'!$D$5:$D$204,MATCH($B72,'المكتبة'!$B$5:$B$204,0))=$C72,"الإصدار الحالي","إصدار قديم"),"ليس في المكتبة"))</f>
        <v/>
      </c>
    </row>
    <row r="73">
      <c r="A73" s="11" t="n"/>
      <c r="B73" s="5" t="n"/>
      <c r="C73" s="7" t="n"/>
      <c r="D73" s="6" t="n"/>
      <c r="E73" s="4" t="n"/>
      <c r="F73" s="6" t="n"/>
      <c r="G73" s="12" t="n"/>
      <c r="H73" s="6" t="n"/>
      <c r="I73" s="6" t="n"/>
      <c r="J73" s="13">
        <f>IF(OR($B73="",$C73=""),"",IFERROR(IF(INDEX('المكتبة'!$D$5:$D$204,MATCH($B73,'المكتبة'!$B$5:$B$204,0))=$C73,"الإصدار الحالي","إصدار قديم"),"ليس في المكتبة"))</f>
        <v/>
      </c>
    </row>
    <row r="74">
      <c r="A74" s="11" t="n"/>
      <c r="B74" s="5" t="n"/>
      <c r="C74" s="7" t="n"/>
      <c r="D74" s="6" t="n"/>
      <c r="E74" s="4" t="n"/>
      <c r="F74" s="6" t="n"/>
      <c r="G74" s="12" t="n"/>
      <c r="H74" s="6" t="n"/>
      <c r="I74" s="6" t="n"/>
      <c r="J74" s="13">
        <f>IF(OR($B74="",$C74=""),"",IFERROR(IF(INDEX('المكتبة'!$D$5:$D$204,MATCH($B74,'المكتبة'!$B$5:$B$204,0))=$C74,"الإصدار الحالي","إصدار قديم"),"ليس في المكتبة"))</f>
        <v/>
      </c>
    </row>
    <row r="75">
      <c r="A75" s="11" t="n"/>
      <c r="B75" s="5" t="n"/>
      <c r="C75" s="7" t="n"/>
      <c r="D75" s="6" t="n"/>
      <c r="E75" s="4" t="n"/>
      <c r="F75" s="6" t="n"/>
      <c r="G75" s="12" t="n"/>
      <c r="H75" s="6" t="n"/>
      <c r="I75" s="6" t="n"/>
      <c r="J75" s="13">
        <f>IF(OR($B75="",$C75=""),"",IFERROR(IF(INDEX('المكتبة'!$D$5:$D$204,MATCH($B75,'المكتبة'!$B$5:$B$204,0))=$C75,"الإصدار الحالي","إصدار قديم"),"ليس في المكتبة"))</f>
        <v/>
      </c>
    </row>
    <row r="76">
      <c r="A76" s="11" t="n"/>
      <c r="B76" s="5" t="n"/>
      <c r="C76" s="7" t="n"/>
      <c r="D76" s="6" t="n"/>
      <c r="E76" s="4" t="n"/>
      <c r="F76" s="6" t="n"/>
      <c r="G76" s="12" t="n"/>
      <c r="H76" s="6" t="n"/>
      <c r="I76" s="6" t="n"/>
      <c r="J76" s="13">
        <f>IF(OR($B76="",$C76=""),"",IFERROR(IF(INDEX('المكتبة'!$D$5:$D$204,MATCH($B76,'المكتبة'!$B$5:$B$204,0))=$C76,"الإصدار الحالي","إصدار قديم"),"ليس في المكتبة"))</f>
        <v/>
      </c>
    </row>
    <row r="77">
      <c r="A77" s="11" t="n"/>
      <c r="B77" s="5" t="n"/>
      <c r="C77" s="7" t="n"/>
      <c r="D77" s="6" t="n"/>
      <c r="E77" s="4" t="n"/>
      <c r="F77" s="6" t="n"/>
      <c r="G77" s="12" t="n"/>
      <c r="H77" s="6" t="n"/>
      <c r="I77" s="6" t="n"/>
      <c r="J77" s="13">
        <f>IF(OR($B77="",$C77=""),"",IFERROR(IF(INDEX('المكتبة'!$D$5:$D$204,MATCH($B77,'المكتبة'!$B$5:$B$204,0))=$C77,"الإصدار الحالي","إصدار قديم"),"ليس في المكتبة"))</f>
        <v/>
      </c>
    </row>
    <row r="78">
      <c r="A78" s="11" t="n"/>
      <c r="B78" s="5" t="n"/>
      <c r="C78" s="7" t="n"/>
      <c r="D78" s="6" t="n"/>
      <c r="E78" s="4" t="n"/>
      <c r="F78" s="6" t="n"/>
      <c r="G78" s="12" t="n"/>
      <c r="H78" s="6" t="n"/>
      <c r="I78" s="6" t="n"/>
      <c r="J78" s="13">
        <f>IF(OR($B78="",$C78=""),"",IFERROR(IF(INDEX('المكتبة'!$D$5:$D$204,MATCH($B78,'المكتبة'!$B$5:$B$204,0))=$C78,"الإصدار الحالي","إصدار قديم"),"ليس في المكتبة"))</f>
        <v/>
      </c>
    </row>
    <row r="79">
      <c r="A79" s="11" t="n"/>
      <c r="B79" s="5" t="n"/>
      <c r="C79" s="7" t="n"/>
      <c r="D79" s="6" t="n"/>
      <c r="E79" s="4" t="n"/>
      <c r="F79" s="6" t="n"/>
      <c r="G79" s="12" t="n"/>
      <c r="H79" s="6" t="n"/>
      <c r="I79" s="6" t="n"/>
      <c r="J79" s="13">
        <f>IF(OR($B79="",$C79=""),"",IFERROR(IF(INDEX('المكتبة'!$D$5:$D$204,MATCH($B79,'المكتبة'!$B$5:$B$204,0))=$C79,"الإصدار الحالي","إصدار قديم"),"ليس في المكتبة"))</f>
        <v/>
      </c>
    </row>
    <row r="80">
      <c r="A80" s="11" t="n"/>
      <c r="B80" s="5" t="n"/>
      <c r="C80" s="7" t="n"/>
      <c r="D80" s="6" t="n"/>
      <c r="E80" s="4" t="n"/>
      <c r="F80" s="6" t="n"/>
      <c r="G80" s="12" t="n"/>
      <c r="H80" s="6" t="n"/>
      <c r="I80" s="6" t="n"/>
      <c r="J80" s="13">
        <f>IF(OR($B80="",$C80=""),"",IFERROR(IF(INDEX('المكتبة'!$D$5:$D$204,MATCH($B80,'المكتبة'!$B$5:$B$204,0))=$C80,"الإصدار الحالي","إصدار قديم"),"ليس في المكتبة"))</f>
        <v/>
      </c>
    </row>
    <row r="81">
      <c r="A81" s="11" t="n"/>
      <c r="B81" s="5" t="n"/>
      <c r="C81" s="7" t="n"/>
      <c r="D81" s="6" t="n"/>
      <c r="E81" s="4" t="n"/>
      <c r="F81" s="6" t="n"/>
      <c r="G81" s="12" t="n"/>
      <c r="H81" s="6" t="n"/>
      <c r="I81" s="6" t="n"/>
      <c r="J81" s="13">
        <f>IF(OR($B81="",$C81=""),"",IFERROR(IF(INDEX('المكتبة'!$D$5:$D$204,MATCH($B81,'المكتبة'!$B$5:$B$204,0))=$C81,"الإصدار الحالي","إصدار قديم"),"ليس في المكتبة"))</f>
        <v/>
      </c>
    </row>
    <row r="82">
      <c r="A82" s="11" t="n"/>
      <c r="B82" s="5" t="n"/>
      <c r="C82" s="7" t="n"/>
      <c r="D82" s="6" t="n"/>
      <c r="E82" s="4" t="n"/>
      <c r="F82" s="6" t="n"/>
      <c r="G82" s="12" t="n"/>
      <c r="H82" s="6" t="n"/>
      <c r="I82" s="6" t="n"/>
      <c r="J82" s="13">
        <f>IF(OR($B82="",$C82=""),"",IFERROR(IF(INDEX('المكتبة'!$D$5:$D$204,MATCH($B82,'المكتبة'!$B$5:$B$204,0))=$C82,"الإصدار الحالي","إصدار قديم"),"ليس في المكتبة"))</f>
        <v/>
      </c>
    </row>
    <row r="83">
      <c r="A83" s="11" t="n"/>
      <c r="B83" s="5" t="n"/>
      <c r="C83" s="7" t="n"/>
      <c r="D83" s="6" t="n"/>
      <c r="E83" s="4" t="n"/>
      <c r="F83" s="6" t="n"/>
      <c r="G83" s="12" t="n"/>
      <c r="H83" s="6" t="n"/>
      <c r="I83" s="6" t="n"/>
      <c r="J83" s="13">
        <f>IF(OR($B83="",$C83=""),"",IFERROR(IF(INDEX('المكتبة'!$D$5:$D$204,MATCH($B83,'المكتبة'!$B$5:$B$204,0))=$C83,"الإصدار الحالي","إصدار قديم"),"ليس في المكتبة"))</f>
        <v/>
      </c>
    </row>
    <row r="84">
      <c r="A84" s="11" t="n"/>
      <c r="B84" s="5" t="n"/>
      <c r="C84" s="7" t="n"/>
      <c r="D84" s="6" t="n"/>
      <c r="E84" s="4" t="n"/>
      <c r="F84" s="6" t="n"/>
      <c r="G84" s="12" t="n"/>
      <c r="H84" s="6" t="n"/>
      <c r="I84" s="6" t="n"/>
      <c r="J84" s="13">
        <f>IF(OR($B84="",$C84=""),"",IFERROR(IF(INDEX('المكتبة'!$D$5:$D$204,MATCH($B84,'المكتبة'!$B$5:$B$204,0))=$C84,"الإصدار الحالي","إصدار قديم"),"ليس في المكتبة"))</f>
        <v/>
      </c>
    </row>
    <row r="85">
      <c r="A85" s="11" t="n"/>
      <c r="B85" s="5" t="n"/>
      <c r="C85" s="7" t="n"/>
      <c r="D85" s="6" t="n"/>
      <c r="E85" s="4" t="n"/>
      <c r="F85" s="6" t="n"/>
      <c r="G85" s="12" t="n"/>
      <c r="H85" s="6" t="n"/>
      <c r="I85" s="6" t="n"/>
      <c r="J85" s="13">
        <f>IF(OR($B85="",$C85=""),"",IFERROR(IF(INDEX('المكتبة'!$D$5:$D$204,MATCH($B85,'المكتبة'!$B$5:$B$204,0))=$C85,"الإصدار الحالي","إصدار قديم"),"ليس في المكتبة"))</f>
        <v/>
      </c>
    </row>
    <row r="86">
      <c r="A86" s="11" t="n"/>
      <c r="B86" s="5" t="n"/>
      <c r="C86" s="7" t="n"/>
      <c r="D86" s="6" t="n"/>
      <c r="E86" s="4" t="n"/>
      <c r="F86" s="6" t="n"/>
      <c r="G86" s="12" t="n"/>
      <c r="H86" s="6" t="n"/>
      <c r="I86" s="6" t="n"/>
      <c r="J86" s="13">
        <f>IF(OR($B86="",$C86=""),"",IFERROR(IF(INDEX('المكتبة'!$D$5:$D$204,MATCH($B86,'المكتبة'!$B$5:$B$204,0))=$C86,"الإصدار الحالي","إصدار قديم"),"ليس في المكتبة"))</f>
        <v/>
      </c>
    </row>
    <row r="87">
      <c r="A87" s="11" t="n"/>
      <c r="B87" s="5" t="n"/>
      <c r="C87" s="7" t="n"/>
      <c r="D87" s="6" t="n"/>
      <c r="E87" s="4" t="n"/>
      <c r="F87" s="6" t="n"/>
      <c r="G87" s="12" t="n"/>
      <c r="H87" s="6" t="n"/>
      <c r="I87" s="6" t="n"/>
      <c r="J87" s="13">
        <f>IF(OR($B87="",$C87=""),"",IFERROR(IF(INDEX('المكتبة'!$D$5:$D$204,MATCH($B87,'المكتبة'!$B$5:$B$204,0))=$C87,"الإصدار الحالي","إصدار قديم"),"ليس في المكتبة"))</f>
        <v/>
      </c>
    </row>
    <row r="88">
      <c r="A88" s="11" t="n"/>
      <c r="B88" s="5" t="n"/>
      <c r="C88" s="7" t="n"/>
      <c r="D88" s="6" t="n"/>
      <c r="E88" s="4" t="n"/>
      <c r="F88" s="6" t="n"/>
      <c r="G88" s="12" t="n"/>
      <c r="H88" s="6" t="n"/>
      <c r="I88" s="6" t="n"/>
      <c r="J88" s="13">
        <f>IF(OR($B88="",$C88=""),"",IFERROR(IF(INDEX('المكتبة'!$D$5:$D$204,MATCH($B88,'المكتبة'!$B$5:$B$204,0))=$C88,"الإصدار الحالي","إصدار قديم"),"ليس في المكتبة"))</f>
        <v/>
      </c>
    </row>
    <row r="89">
      <c r="A89" s="11" t="n"/>
      <c r="B89" s="5" t="n"/>
      <c r="C89" s="7" t="n"/>
      <c r="D89" s="6" t="n"/>
      <c r="E89" s="4" t="n"/>
      <c r="F89" s="6" t="n"/>
      <c r="G89" s="12" t="n"/>
      <c r="H89" s="6" t="n"/>
      <c r="I89" s="6" t="n"/>
      <c r="J89" s="13">
        <f>IF(OR($B89="",$C89=""),"",IFERROR(IF(INDEX('المكتبة'!$D$5:$D$204,MATCH($B89,'المكتبة'!$B$5:$B$204,0))=$C89,"الإصدار الحالي","إصدار قديم"),"ليس في المكتبة"))</f>
        <v/>
      </c>
    </row>
    <row r="90">
      <c r="A90" s="11" t="n"/>
      <c r="B90" s="5" t="n"/>
      <c r="C90" s="7" t="n"/>
      <c r="D90" s="6" t="n"/>
      <c r="E90" s="4" t="n"/>
      <c r="F90" s="6" t="n"/>
      <c r="G90" s="12" t="n"/>
      <c r="H90" s="6" t="n"/>
      <c r="I90" s="6" t="n"/>
      <c r="J90" s="13">
        <f>IF(OR($B90="",$C90=""),"",IFERROR(IF(INDEX('المكتبة'!$D$5:$D$204,MATCH($B90,'المكتبة'!$B$5:$B$204,0))=$C90,"الإصدار الحالي","إصدار قديم"),"ليس في المكتبة"))</f>
        <v/>
      </c>
    </row>
    <row r="91">
      <c r="A91" s="11" t="n"/>
      <c r="B91" s="5" t="n"/>
      <c r="C91" s="7" t="n"/>
      <c r="D91" s="6" t="n"/>
      <c r="E91" s="4" t="n"/>
      <c r="F91" s="6" t="n"/>
      <c r="G91" s="12" t="n"/>
      <c r="H91" s="6" t="n"/>
      <c r="I91" s="6" t="n"/>
      <c r="J91" s="13">
        <f>IF(OR($B91="",$C91=""),"",IFERROR(IF(INDEX('المكتبة'!$D$5:$D$204,MATCH($B91,'المكتبة'!$B$5:$B$204,0))=$C91,"الإصدار الحالي","إصدار قديم"),"ليس في المكتبة"))</f>
        <v/>
      </c>
    </row>
    <row r="92">
      <c r="A92" s="11" t="n"/>
      <c r="B92" s="5" t="n"/>
      <c r="C92" s="7" t="n"/>
      <c r="D92" s="6" t="n"/>
      <c r="E92" s="4" t="n"/>
      <c r="F92" s="6" t="n"/>
      <c r="G92" s="12" t="n"/>
      <c r="H92" s="6" t="n"/>
      <c r="I92" s="6" t="n"/>
      <c r="J92" s="13">
        <f>IF(OR($B92="",$C92=""),"",IFERROR(IF(INDEX('المكتبة'!$D$5:$D$204,MATCH($B92,'المكتبة'!$B$5:$B$204,0))=$C92,"الإصدار الحالي","إصدار قديم"),"ليس في المكتبة"))</f>
        <v/>
      </c>
    </row>
    <row r="93">
      <c r="A93" s="11" t="n"/>
      <c r="B93" s="5" t="n"/>
      <c r="C93" s="7" t="n"/>
      <c r="D93" s="6" t="n"/>
      <c r="E93" s="4" t="n"/>
      <c r="F93" s="6" t="n"/>
      <c r="G93" s="12" t="n"/>
      <c r="H93" s="6" t="n"/>
      <c r="I93" s="6" t="n"/>
      <c r="J93" s="13">
        <f>IF(OR($B93="",$C93=""),"",IFERROR(IF(INDEX('المكتبة'!$D$5:$D$204,MATCH($B93,'المكتبة'!$B$5:$B$204,0))=$C93,"الإصدار الحالي","إصدار قديم"),"ليس في المكتبة"))</f>
        <v/>
      </c>
    </row>
    <row r="94">
      <c r="A94" s="11" t="n"/>
      <c r="B94" s="5" t="n"/>
      <c r="C94" s="7" t="n"/>
      <c r="D94" s="6" t="n"/>
      <c r="E94" s="4" t="n"/>
      <c r="F94" s="6" t="n"/>
      <c r="G94" s="12" t="n"/>
      <c r="H94" s="6" t="n"/>
      <c r="I94" s="6" t="n"/>
      <c r="J94" s="13">
        <f>IF(OR($B94="",$C94=""),"",IFERROR(IF(INDEX('المكتبة'!$D$5:$D$204,MATCH($B94,'المكتبة'!$B$5:$B$204,0))=$C94,"الإصدار الحالي","إصدار قديم"),"ليس في المكتبة"))</f>
        <v/>
      </c>
    </row>
    <row r="95">
      <c r="A95" s="11" t="n"/>
      <c r="B95" s="5" t="n"/>
      <c r="C95" s="7" t="n"/>
      <c r="D95" s="6" t="n"/>
      <c r="E95" s="4" t="n"/>
      <c r="F95" s="6" t="n"/>
      <c r="G95" s="12" t="n"/>
      <c r="H95" s="6" t="n"/>
      <c r="I95" s="6" t="n"/>
      <c r="J95" s="13">
        <f>IF(OR($B95="",$C95=""),"",IFERROR(IF(INDEX('المكتبة'!$D$5:$D$204,MATCH($B95,'المكتبة'!$B$5:$B$204,0))=$C95,"الإصدار الحالي","إصدار قديم"),"ليس في المكتبة"))</f>
        <v/>
      </c>
    </row>
    <row r="96">
      <c r="A96" s="11" t="n"/>
      <c r="B96" s="5" t="n"/>
      <c r="C96" s="7" t="n"/>
      <c r="D96" s="6" t="n"/>
      <c r="E96" s="4" t="n"/>
      <c r="F96" s="6" t="n"/>
      <c r="G96" s="12" t="n"/>
      <c r="H96" s="6" t="n"/>
      <c r="I96" s="6" t="n"/>
      <c r="J96" s="13">
        <f>IF(OR($B96="",$C96=""),"",IFERROR(IF(INDEX('المكتبة'!$D$5:$D$204,MATCH($B96,'المكتبة'!$B$5:$B$204,0))=$C96,"الإصدار الحالي","إصدار قديم"),"ليس في المكتبة"))</f>
        <v/>
      </c>
    </row>
    <row r="97">
      <c r="A97" s="11" t="n"/>
      <c r="B97" s="5" t="n"/>
      <c r="C97" s="7" t="n"/>
      <c r="D97" s="6" t="n"/>
      <c r="E97" s="4" t="n"/>
      <c r="F97" s="6" t="n"/>
      <c r="G97" s="12" t="n"/>
      <c r="H97" s="6" t="n"/>
      <c r="I97" s="6" t="n"/>
      <c r="J97" s="13">
        <f>IF(OR($B97="",$C97=""),"",IFERROR(IF(INDEX('المكتبة'!$D$5:$D$204,MATCH($B97,'المكتبة'!$B$5:$B$204,0))=$C97,"الإصدار الحالي","إصدار قديم"),"ليس في المكتبة"))</f>
        <v/>
      </c>
    </row>
    <row r="98">
      <c r="A98" s="11" t="n"/>
      <c r="B98" s="5" t="n"/>
      <c r="C98" s="7" t="n"/>
      <c r="D98" s="6" t="n"/>
      <c r="E98" s="4" t="n"/>
      <c r="F98" s="6" t="n"/>
      <c r="G98" s="12" t="n"/>
      <c r="H98" s="6" t="n"/>
      <c r="I98" s="6" t="n"/>
      <c r="J98" s="13">
        <f>IF(OR($B98="",$C98=""),"",IFERROR(IF(INDEX('المكتبة'!$D$5:$D$204,MATCH($B98,'المكتبة'!$B$5:$B$204,0))=$C98,"الإصدار الحالي","إصدار قديم"),"ليس في المكتبة"))</f>
        <v/>
      </c>
    </row>
    <row r="99">
      <c r="A99" s="11" t="n"/>
      <c r="B99" s="5" t="n"/>
      <c r="C99" s="7" t="n"/>
      <c r="D99" s="6" t="n"/>
      <c r="E99" s="4" t="n"/>
      <c r="F99" s="6" t="n"/>
      <c r="G99" s="12" t="n"/>
      <c r="H99" s="6" t="n"/>
      <c r="I99" s="6" t="n"/>
      <c r="J99" s="13">
        <f>IF(OR($B99="",$C99=""),"",IFERROR(IF(INDEX('المكتبة'!$D$5:$D$204,MATCH($B99,'المكتبة'!$B$5:$B$204,0))=$C99,"الإصدار الحالي","إصدار قديم"),"ليس في المكتبة"))</f>
        <v/>
      </c>
    </row>
    <row r="100">
      <c r="A100" s="11" t="n"/>
      <c r="B100" s="5" t="n"/>
      <c r="C100" s="7" t="n"/>
      <c r="D100" s="6" t="n"/>
      <c r="E100" s="4" t="n"/>
      <c r="F100" s="6" t="n"/>
      <c r="G100" s="12" t="n"/>
      <c r="H100" s="6" t="n"/>
      <c r="I100" s="6" t="n"/>
      <c r="J100" s="13">
        <f>IF(OR($B100="",$C100=""),"",IFERROR(IF(INDEX('المكتبة'!$D$5:$D$204,MATCH($B100,'المكتبة'!$B$5:$B$204,0))=$C100,"الإصدار الحالي","إصدار قديم"),"ليس في المكتبة"))</f>
        <v/>
      </c>
    </row>
    <row r="101">
      <c r="A101" s="11" t="n"/>
      <c r="B101" s="5" t="n"/>
      <c r="C101" s="7" t="n"/>
      <c r="D101" s="6" t="n"/>
      <c r="E101" s="4" t="n"/>
      <c r="F101" s="6" t="n"/>
      <c r="G101" s="12" t="n"/>
      <c r="H101" s="6" t="n"/>
      <c r="I101" s="6" t="n"/>
      <c r="J101" s="13">
        <f>IF(OR($B101="",$C101=""),"",IFERROR(IF(INDEX('المكتبة'!$D$5:$D$204,MATCH($B101,'المكتبة'!$B$5:$B$204,0))=$C101,"الإصدار الحالي","إصدار قديم"),"ليس في المكتبة"))</f>
        <v/>
      </c>
    </row>
    <row r="102">
      <c r="A102" s="11" t="n"/>
      <c r="B102" s="5" t="n"/>
      <c r="C102" s="7" t="n"/>
      <c r="D102" s="6" t="n"/>
      <c r="E102" s="4" t="n"/>
      <c r="F102" s="6" t="n"/>
      <c r="G102" s="12" t="n"/>
      <c r="H102" s="6" t="n"/>
      <c r="I102" s="6" t="n"/>
      <c r="J102" s="13">
        <f>IF(OR($B102="",$C102=""),"",IFERROR(IF(INDEX('المكتبة'!$D$5:$D$204,MATCH($B102,'المكتبة'!$B$5:$B$204,0))=$C102,"الإصدار الحالي","إصدار قديم"),"ليس في المكتبة"))</f>
        <v/>
      </c>
    </row>
    <row r="103">
      <c r="A103" s="11" t="n"/>
      <c r="B103" s="5" t="n"/>
      <c r="C103" s="7" t="n"/>
      <c r="D103" s="6" t="n"/>
      <c r="E103" s="4" t="n"/>
      <c r="F103" s="6" t="n"/>
      <c r="G103" s="12" t="n"/>
      <c r="H103" s="6" t="n"/>
      <c r="I103" s="6" t="n"/>
      <c r="J103" s="13">
        <f>IF(OR($B103="",$C103=""),"",IFERROR(IF(INDEX('المكتبة'!$D$5:$D$204,MATCH($B103,'المكتبة'!$B$5:$B$204,0))=$C103,"الإصدار الحالي","إصدار قديم"),"ليس في المكتبة"))</f>
        <v/>
      </c>
    </row>
    <row r="104">
      <c r="A104" s="11" t="n"/>
      <c r="B104" s="5" t="n"/>
      <c r="C104" s="7" t="n"/>
      <c r="D104" s="6" t="n"/>
      <c r="E104" s="4" t="n"/>
      <c r="F104" s="6" t="n"/>
      <c r="G104" s="12" t="n"/>
      <c r="H104" s="6" t="n"/>
      <c r="I104" s="6" t="n"/>
      <c r="J104" s="13">
        <f>IF(OR($B104="",$C104=""),"",IFERROR(IF(INDEX('المكتبة'!$D$5:$D$204,MATCH($B104,'المكتبة'!$B$5:$B$204,0))=$C104,"الإصدار الحالي","إصدار قديم"),"ليس في المكتبة"))</f>
        <v/>
      </c>
    </row>
    <row r="105">
      <c r="A105" s="11" t="n"/>
      <c r="B105" s="5" t="n"/>
      <c r="C105" s="7" t="n"/>
      <c r="D105" s="6" t="n"/>
      <c r="E105" s="4" t="n"/>
      <c r="F105" s="6" t="n"/>
      <c r="G105" s="12" t="n"/>
      <c r="H105" s="6" t="n"/>
      <c r="I105" s="6" t="n"/>
      <c r="J105" s="13">
        <f>IF(OR($B105="",$C105=""),"",IFERROR(IF(INDEX('المكتبة'!$D$5:$D$204,MATCH($B105,'المكتبة'!$B$5:$B$204,0))=$C105,"الإصدار الحالي","إصدار قديم"),"ليس في المكتبة"))</f>
        <v/>
      </c>
    </row>
    <row r="106">
      <c r="A106" s="11" t="n"/>
      <c r="B106" s="5" t="n"/>
      <c r="C106" s="7" t="n"/>
      <c r="D106" s="6" t="n"/>
      <c r="E106" s="4" t="n"/>
      <c r="F106" s="6" t="n"/>
      <c r="G106" s="12" t="n"/>
      <c r="H106" s="6" t="n"/>
      <c r="I106" s="6" t="n"/>
      <c r="J106" s="13">
        <f>IF(OR($B106="",$C106=""),"",IFERROR(IF(INDEX('المكتبة'!$D$5:$D$204,MATCH($B106,'المكتبة'!$B$5:$B$204,0))=$C106,"الإصدار الحالي","إصدار قديم"),"ليس في المكتبة"))</f>
        <v/>
      </c>
    </row>
    <row r="107">
      <c r="A107" s="11" t="n"/>
      <c r="B107" s="5" t="n"/>
      <c r="C107" s="7" t="n"/>
      <c r="D107" s="6" t="n"/>
      <c r="E107" s="4" t="n"/>
      <c r="F107" s="6" t="n"/>
      <c r="G107" s="12" t="n"/>
      <c r="H107" s="6" t="n"/>
      <c r="I107" s="6" t="n"/>
      <c r="J107" s="13">
        <f>IF(OR($B107="",$C107=""),"",IFERROR(IF(INDEX('المكتبة'!$D$5:$D$204,MATCH($B107,'المكتبة'!$B$5:$B$204,0))=$C107,"الإصدار الحالي","إصدار قديم"),"ليس في المكتبة"))</f>
        <v/>
      </c>
    </row>
    <row r="108">
      <c r="A108" s="11" t="n"/>
      <c r="B108" s="5" t="n"/>
      <c r="C108" s="7" t="n"/>
      <c r="D108" s="6" t="n"/>
      <c r="E108" s="4" t="n"/>
      <c r="F108" s="6" t="n"/>
      <c r="G108" s="12" t="n"/>
      <c r="H108" s="6" t="n"/>
      <c r="I108" s="6" t="n"/>
      <c r="J108" s="13">
        <f>IF(OR($B108="",$C108=""),"",IFERROR(IF(INDEX('المكتبة'!$D$5:$D$204,MATCH($B108,'المكتبة'!$B$5:$B$204,0))=$C108,"الإصدار الحالي","إصدار قديم"),"ليس في المكتبة"))</f>
        <v/>
      </c>
    </row>
    <row r="109">
      <c r="A109" s="11" t="n"/>
      <c r="B109" s="5" t="n"/>
      <c r="C109" s="7" t="n"/>
      <c r="D109" s="6" t="n"/>
      <c r="E109" s="4" t="n"/>
      <c r="F109" s="6" t="n"/>
      <c r="G109" s="12" t="n"/>
      <c r="H109" s="6" t="n"/>
      <c r="I109" s="6" t="n"/>
      <c r="J109" s="13">
        <f>IF(OR($B109="",$C109=""),"",IFERROR(IF(INDEX('المكتبة'!$D$5:$D$204,MATCH($B109,'المكتبة'!$B$5:$B$204,0))=$C109,"الإصدار الحالي","إصدار قديم"),"ليس في المكتبة"))</f>
        <v/>
      </c>
    </row>
    <row r="110">
      <c r="A110" s="11" t="n"/>
      <c r="B110" s="5" t="n"/>
      <c r="C110" s="7" t="n"/>
      <c r="D110" s="6" t="n"/>
      <c r="E110" s="4" t="n"/>
      <c r="F110" s="6" t="n"/>
      <c r="G110" s="12" t="n"/>
      <c r="H110" s="6" t="n"/>
      <c r="I110" s="6" t="n"/>
      <c r="J110" s="13">
        <f>IF(OR($B110="",$C110=""),"",IFERROR(IF(INDEX('المكتبة'!$D$5:$D$204,MATCH($B110,'المكتبة'!$B$5:$B$204,0))=$C110,"الإصدار الحالي","إصدار قديم"),"ليس في المكتبة"))</f>
        <v/>
      </c>
    </row>
    <row r="111">
      <c r="A111" s="11" t="n"/>
      <c r="B111" s="5" t="n"/>
      <c r="C111" s="7" t="n"/>
      <c r="D111" s="6" t="n"/>
      <c r="E111" s="4" t="n"/>
      <c r="F111" s="6" t="n"/>
      <c r="G111" s="12" t="n"/>
      <c r="H111" s="6" t="n"/>
      <c r="I111" s="6" t="n"/>
      <c r="J111" s="13">
        <f>IF(OR($B111="",$C111=""),"",IFERROR(IF(INDEX('المكتبة'!$D$5:$D$204,MATCH($B111,'المكتبة'!$B$5:$B$204,0))=$C111,"الإصدار الحالي","إصدار قديم"),"ليس في المكتبة"))</f>
        <v/>
      </c>
    </row>
    <row r="112">
      <c r="A112" s="11" t="n"/>
      <c r="B112" s="5" t="n"/>
      <c r="C112" s="7" t="n"/>
      <c r="D112" s="6" t="n"/>
      <c r="E112" s="4" t="n"/>
      <c r="F112" s="6" t="n"/>
      <c r="G112" s="12" t="n"/>
      <c r="H112" s="6" t="n"/>
      <c r="I112" s="6" t="n"/>
      <c r="J112" s="13">
        <f>IF(OR($B112="",$C112=""),"",IFERROR(IF(INDEX('المكتبة'!$D$5:$D$204,MATCH($B112,'المكتبة'!$B$5:$B$204,0))=$C112,"الإصدار الحالي","إصدار قديم"),"ليس في المكتبة"))</f>
        <v/>
      </c>
    </row>
    <row r="113">
      <c r="A113" s="11" t="n"/>
      <c r="B113" s="5" t="n"/>
      <c r="C113" s="7" t="n"/>
      <c r="D113" s="6" t="n"/>
      <c r="E113" s="4" t="n"/>
      <c r="F113" s="6" t="n"/>
      <c r="G113" s="12" t="n"/>
      <c r="H113" s="6" t="n"/>
      <c r="I113" s="6" t="n"/>
      <c r="J113" s="13">
        <f>IF(OR($B113="",$C113=""),"",IFERROR(IF(INDEX('المكتبة'!$D$5:$D$204,MATCH($B113,'المكتبة'!$B$5:$B$204,0))=$C113,"الإصدار الحالي","إصدار قديم"),"ليس في المكتبة"))</f>
        <v/>
      </c>
    </row>
    <row r="114">
      <c r="A114" s="11" t="n"/>
      <c r="B114" s="5" t="n"/>
      <c r="C114" s="7" t="n"/>
      <c r="D114" s="6" t="n"/>
      <c r="E114" s="4" t="n"/>
      <c r="F114" s="6" t="n"/>
      <c r="G114" s="12" t="n"/>
      <c r="H114" s="6" t="n"/>
      <c r="I114" s="6" t="n"/>
      <c r="J114" s="13">
        <f>IF(OR($B114="",$C114=""),"",IFERROR(IF(INDEX('المكتبة'!$D$5:$D$204,MATCH($B114,'المكتبة'!$B$5:$B$204,0))=$C114,"الإصدار الحالي","إصدار قديم"),"ليس في المكتبة"))</f>
        <v/>
      </c>
    </row>
    <row r="115">
      <c r="A115" s="11" t="n"/>
      <c r="B115" s="5" t="n"/>
      <c r="C115" s="7" t="n"/>
      <c r="D115" s="6" t="n"/>
      <c r="E115" s="4" t="n"/>
      <c r="F115" s="6" t="n"/>
      <c r="G115" s="12" t="n"/>
      <c r="H115" s="6" t="n"/>
      <c r="I115" s="6" t="n"/>
      <c r="J115" s="13">
        <f>IF(OR($B115="",$C115=""),"",IFERROR(IF(INDEX('المكتبة'!$D$5:$D$204,MATCH($B115,'المكتبة'!$B$5:$B$204,0))=$C115,"الإصدار الحالي","إصدار قديم"),"ليس في المكتبة"))</f>
        <v/>
      </c>
    </row>
    <row r="116">
      <c r="A116" s="11" t="n"/>
      <c r="B116" s="5" t="n"/>
      <c r="C116" s="7" t="n"/>
      <c r="D116" s="6" t="n"/>
      <c r="E116" s="4" t="n"/>
      <c r="F116" s="6" t="n"/>
      <c r="G116" s="12" t="n"/>
      <c r="H116" s="6" t="n"/>
      <c r="I116" s="6" t="n"/>
      <c r="J116" s="13">
        <f>IF(OR($B116="",$C116=""),"",IFERROR(IF(INDEX('المكتبة'!$D$5:$D$204,MATCH($B116,'المكتبة'!$B$5:$B$204,0))=$C116,"الإصدار الحالي","إصدار قديم"),"ليس في المكتبة"))</f>
        <v/>
      </c>
    </row>
    <row r="117">
      <c r="A117" s="11" t="n"/>
      <c r="B117" s="5" t="n"/>
      <c r="C117" s="7" t="n"/>
      <c r="D117" s="6" t="n"/>
      <c r="E117" s="4" t="n"/>
      <c r="F117" s="6" t="n"/>
      <c r="G117" s="12" t="n"/>
      <c r="H117" s="6" t="n"/>
      <c r="I117" s="6" t="n"/>
      <c r="J117" s="13">
        <f>IF(OR($B117="",$C117=""),"",IFERROR(IF(INDEX('المكتبة'!$D$5:$D$204,MATCH($B117,'المكتبة'!$B$5:$B$204,0))=$C117,"الإصدار الحالي","إصدار قديم"),"ليس في المكتبة"))</f>
        <v/>
      </c>
    </row>
    <row r="118">
      <c r="A118" s="11" t="n"/>
      <c r="B118" s="5" t="n"/>
      <c r="C118" s="7" t="n"/>
      <c r="D118" s="6" t="n"/>
      <c r="E118" s="4" t="n"/>
      <c r="F118" s="6" t="n"/>
      <c r="G118" s="12" t="n"/>
      <c r="H118" s="6" t="n"/>
      <c r="I118" s="6" t="n"/>
      <c r="J118" s="13">
        <f>IF(OR($B118="",$C118=""),"",IFERROR(IF(INDEX('المكتبة'!$D$5:$D$204,MATCH($B118,'المكتبة'!$B$5:$B$204,0))=$C118,"الإصدار الحالي","إصدار قديم"),"ليس في المكتبة"))</f>
        <v/>
      </c>
    </row>
    <row r="119">
      <c r="A119" s="11" t="n"/>
      <c r="B119" s="5" t="n"/>
      <c r="C119" s="7" t="n"/>
      <c r="D119" s="6" t="n"/>
      <c r="E119" s="4" t="n"/>
      <c r="F119" s="6" t="n"/>
      <c r="G119" s="12" t="n"/>
      <c r="H119" s="6" t="n"/>
      <c r="I119" s="6" t="n"/>
      <c r="J119" s="13">
        <f>IF(OR($B119="",$C119=""),"",IFERROR(IF(INDEX('المكتبة'!$D$5:$D$204,MATCH($B119,'المكتبة'!$B$5:$B$204,0))=$C119,"الإصدار الحالي","إصدار قديم"),"ليس في المكتبة"))</f>
        <v/>
      </c>
    </row>
    <row r="120">
      <c r="A120" s="11" t="n"/>
      <c r="B120" s="5" t="n"/>
      <c r="C120" s="7" t="n"/>
      <c r="D120" s="6" t="n"/>
      <c r="E120" s="4" t="n"/>
      <c r="F120" s="6" t="n"/>
      <c r="G120" s="12" t="n"/>
      <c r="H120" s="6" t="n"/>
      <c r="I120" s="6" t="n"/>
      <c r="J120" s="13">
        <f>IF(OR($B120="",$C120=""),"",IFERROR(IF(INDEX('المكتبة'!$D$5:$D$204,MATCH($B120,'المكتبة'!$B$5:$B$204,0))=$C120,"الإصدار الحالي","إصدار قديم"),"ليس في المكتبة"))</f>
        <v/>
      </c>
    </row>
    <row r="121">
      <c r="A121" s="11" t="n"/>
      <c r="B121" s="5" t="n"/>
      <c r="C121" s="7" t="n"/>
      <c r="D121" s="6" t="n"/>
      <c r="E121" s="4" t="n"/>
      <c r="F121" s="6" t="n"/>
      <c r="G121" s="12" t="n"/>
      <c r="H121" s="6" t="n"/>
      <c r="I121" s="6" t="n"/>
      <c r="J121" s="13">
        <f>IF(OR($B121="",$C121=""),"",IFERROR(IF(INDEX('المكتبة'!$D$5:$D$204,MATCH($B121,'المكتبة'!$B$5:$B$204,0))=$C121,"الإصدار الحالي","إصدار قديم"),"ليس في المكتبة"))</f>
        <v/>
      </c>
    </row>
    <row r="122">
      <c r="A122" s="11" t="n"/>
      <c r="B122" s="5" t="n"/>
      <c r="C122" s="7" t="n"/>
      <c r="D122" s="6" t="n"/>
      <c r="E122" s="4" t="n"/>
      <c r="F122" s="6" t="n"/>
      <c r="G122" s="12" t="n"/>
      <c r="H122" s="6" t="n"/>
      <c r="I122" s="6" t="n"/>
      <c r="J122" s="13">
        <f>IF(OR($B122="",$C122=""),"",IFERROR(IF(INDEX('المكتبة'!$D$5:$D$204,MATCH($B122,'المكتبة'!$B$5:$B$204,0))=$C122,"الإصدار الحالي","إصدار قديم"),"ليس في المكتبة"))</f>
        <v/>
      </c>
    </row>
    <row r="123">
      <c r="A123" s="11" t="n"/>
      <c r="B123" s="5" t="n"/>
      <c r="C123" s="7" t="n"/>
      <c r="D123" s="6" t="n"/>
      <c r="E123" s="4" t="n"/>
      <c r="F123" s="6" t="n"/>
      <c r="G123" s="12" t="n"/>
      <c r="H123" s="6" t="n"/>
      <c r="I123" s="6" t="n"/>
      <c r="J123" s="13">
        <f>IF(OR($B123="",$C123=""),"",IFERROR(IF(INDEX('المكتبة'!$D$5:$D$204,MATCH($B123,'المكتبة'!$B$5:$B$204,0))=$C123,"الإصدار الحالي","إصدار قديم"),"ليس في المكتبة"))</f>
        <v/>
      </c>
    </row>
    <row r="124">
      <c r="A124" s="11" t="n"/>
      <c r="B124" s="5" t="n"/>
      <c r="C124" s="7" t="n"/>
      <c r="D124" s="6" t="n"/>
      <c r="E124" s="4" t="n"/>
      <c r="F124" s="6" t="n"/>
      <c r="G124" s="12" t="n"/>
      <c r="H124" s="6" t="n"/>
      <c r="I124" s="6" t="n"/>
      <c r="J124" s="13">
        <f>IF(OR($B124="",$C124=""),"",IFERROR(IF(INDEX('المكتبة'!$D$5:$D$204,MATCH($B124,'المكتبة'!$B$5:$B$204,0))=$C124,"الإصدار الحالي","إصدار قديم"),"ليس في المكتبة"))</f>
        <v/>
      </c>
    </row>
    <row r="125">
      <c r="A125" s="11" t="n"/>
      <c r="B125" s="5" t="n"/>
      <c r="C125" s="7" t="n"/>
      <c r="D125" s="6" t="n"/>
      <c r="E125" s="4" t="n"/>
      <c r="F125" s="6" t="n"/>
      <c r="G125" s="12" t="n"/>
      <c r="H125" s="6" t="n"/>
      <c r="I125" s="6" t="n"/>
      <c r="J125" s="13">
        <f>IF(OR($B125="",$C125=""),"",IFERROR(IF(INDEX('المكتبة'!$D$5:$D$204,MATCH($B125,'المكتبة'!$B$5:$B$204,0))=$C125,"الإصدار الحالي","إصدار قديم"),"ليس في المكتبة"))</f>
        <v/>
      </c>
    </row>
    <row r="126">
      <c r="A126" s="11" t="n"/>
      <c r="B126" s="5" t="n"/>
      <c r="C126" s="7" t="n"/>
      <c r="D126" s="6" t="n"/>
      <c r="E126" s="4" t="n"/>
      <c r="F126" s="6" t="n"/>
      <c r="G126" s="12" t="n"/>
      <c r="H126" s="6" t="n"/>
      <c r="I126" s="6" t="n"/>
      <c r="J126" s="13">
        <f>IF(OR($B126="",$C126=""),"",IFERROR(IF(INDEX('المكتبة'!$D$5:$D$204,MATCH($B126,'المكتبة'!$B$5:$B$204,0))=$C126,"الإصدار الحالي","إصدار قديم"),"ليس في المكتبة"))</f>
        <v/>
      </c>
    </row>
    <row r="127">
      <c r="A127" s="11" t="n"/>
      <c r="B127" s="5" t="n"/>
      <c r="C127" s="7" t="n"/>
      <c r="D127" s="6" t="n"/>
      <c r="E127" s="4" t="n"/>
      <c r="F127" s="6" t="n"/>
      <c r="G127" s="12" t="n"/>
      <c r="H127" s="6" t="n"/>
      <c r="I127" s="6" t="n"/>
      <c r="J127" s="13">
        <f>IF(OR($B127="",$C127=""),"",IFERROR(IF(INDEX('المكتبة'!$D$5:$D$204,MATCH($B127,'المكتبة'!$B$5:$B$204,0))=$C127,"الإصدار الحالي","إصدار قديم"),"ليس في المكتبة"))</f>
        <v/>
      </c>
    </row>
    <row r="128">
      <c r="A128" s="11" t="n"/>
      <c r="B128" s="5" t="n"/>
      <c r="C128" s="7" t="n"/>
      <c r="D128" s="6" t="n"/>
      <c r="E128" s="4" t="n"/>
      <c r="F128" s="6" t="n"/>
      <c r="G128" s="12" t="n"/>
      <c r="H128" s="6" t="n"/>
      <c r="I128" s="6" t="n"/>
      <c r="J128" s="13">
        <f>IF(OR($B128="",$C128=""),"",IFERROR(IF(INDEX('المكتبة'!$D$5:$D$204,MATCH($B128,'المكتبة'!$B$5:$B$204,0))=$C128,"الإصدار الحالي","إصدار قديم"),"ليس في المكتبة"))</f>
        <v/>
      </c>
    </row>
    <row r="129">
      <c r="A129" s="11" t="n"/>
      <c r="B129" s="5" t="n"/>
      <c r="C129" s="7" t="n"/>
      <c r="D129" s="6" t="n"/>
      <c r="E129" s="4" t="n"/>
      <c r="F129" s="6" t="n"/>
      <c r="G129" s="12" t="n"/>
      <c r="H129" s="6" t="n"/>
      <c r="I129" s="6" t="n"/>
      <c r="J129" s="13">
        <f>IF(OR($B129="",$C129=""),"",IFERROR(IF(INDEX('المكتبة'!$D$5:$D$204,MATCH($B129,'المكتبة'!$B$5:$B$204,0))=$C129,"الإصدار الحالي","إصدار قديم"),"ليس في المكتبة"))</f>
        <v/>
      </c>
    </row>
    <row r="130">
      <c r="A130" s="11" t="n"/>
      <c r="B130" s="5" t="n"/>
      <c r="C130" s="7" t="n"/>
      <c r="D130" s="6" t="n"/>
      <c r="E130" s="4" t="n"/>
      <c r="F130" s="6" t="n"/>
      <c r="G130" s="12" t="n"/>
      <c r="H130" s="6" t="n"/>
      <c r="I130" s="6" t="n"/>
      <c r="J130" s="13">
        <f>IF(OR($B130="",$C130=""),"",IFERROR(IF(INDEX('المكتبة'!$D$5:$D$204,MATCH($B130,'المكتبة'!$B$5:$B$204,0))=$C130,"الإصدار الحالي","إصدار قديم"),"ليس في المكتبة"))</f>
        <v/>
      </c>
    </row>
    <row r="131">
      <c r="A131" s="11" t="n"/>
      <c r="B131" s="5" t="n"/>
      <c r="C131" s="7" t="n"/>
      <c r="D131" s="6" t="n"/>
      <c r="E131" s="4" t="n"/>
      <c r="F131" s="6" t="n"/>
      <c r="G131" s="12" t="n"/>
      <c r="H131" s="6" t="n"/>
      <c r="I131" s="6" t="n"/>
      <c r="J131" s="13">
        <f>IF(OR($B131="",$C131=""),"",IFERROR(IF(INDEX('المكتبة'!$D$5:$D$204,MATCH($B131,'المكتبة'!$B$5:$B$204,0))=$C131,"الإصدار الحالي","إصدار قديم"),"ليس في المكتبة"))</f>
        <v/>
      </c>
    </row>
    <row r="132">
      <c r="A132" s="11" t="n"/>
      <c r="B132" s="5" t="n"/>
      <c r="C132" s="7" t="n"/>
      <c r="D132" s="6" t="n"/>
      <c r="E132" s="4" t="n"/>
      <c r="F132" s="6" t="n"/>
      <c r="G132" s="12" t="n"/>
      <c r="H132" s="6" t="n"/>
      <c r="I132" s="6" t="n"/>
      <c r="J132" s="13">
        <f>IF(OR($B132="",$C132=""),"",IFERROR(IF(INDEX('المكتبة'!$D$5:$D$204,MATCH($B132,'المكتبة'!$B$5:$B$204,0))=$C132,"الإصدار الحالي","إصدار قديم"),"ليس في المكتبة"))</f>
        <v/>
      </c>
    </row>
    <row r="133">
      <c r="A133" s="11" t="n"/>
      <c r="B133" s="5" t="n"/>
      <c r="C133" s="7" t="n"/>
      <c r="D133" s="6" t="n"/>
      <c r="E133" s="4" t="n"/>
      <c r="F133" s="6" t="n"/>
      <c r="G133" s="12" t="n"/>
      <c r="H133" s="6" t="n"/>
      <c r="I133" s="6" t="n"/>
      <c r="J133" s="13">
        <f>IF(OR($B133="",$C133=""),"",IFERROR(IF(INDEX('المكتبة'!$D$5:$D$204,MATCH($B133,'المكتبة'!$B$5:$B$204,0))=$C133,"الإصدار الحالي","إصدار قديم"),"ليس في المكتبة"))</f>
        <v/>
      </c>
    </row>
    <row r="134">
      <c r="A134" s="11" t="n"/>
      <c r="B134" s="5" t="n"/>
      <c r="C134" s="7" t="n"/>
      <c r="D134" s="6" t="n"/>
      <c r="E134" s="4" t="n"/>
      <c r="F134" s="6" t="n"/>
      <c r="G134" s="12" t="n"/>
      <c r="H134" s="6" t="n"/>
      <c r="I134" s="6" t="n"/>
      <c r="J134" s="13">
        <f>IF(OR($B134="",$C134=""),"",IFERROR(IF(INDEX('المكتبة'!$D$5:$D$204,MATCH($B134,'المكتبة'!$B$5:$B$204,0))=$C134,"الإصدار الحالي","إصدار قديم"),"ليس في المكتبة"))</f>
        <v/>
      </c>
    </row>
    <row r="135">
      <c r="A135" s="11" t="n"/>
      <c r="B135" s="5" t="n"/>
      <c r="C135" s="7" t="n"/>
      <c r="D135" s="6" t="n"/>
      <c r="E135" s="4" t="n"/>
      <c r="F135" s="6" t="n"/>
      <c r="G135" s="12" t="n"/>
      <c r="H135" s="6" t="n"/>
      <c r="I135" s="6" t="n"/>
      <c r="J135" s="13">
        <f>IF(OR($B135="",$C135=""),"",IFERROR(IF(INDEX('المكتبة'!$D$5:$D$204,MATCH($B135,'المكتبة'!$B$5:$B$204,0))=$C135,"الإصدار الحالي","إصدار قديم"),"ليس في المكتبة"))</f>
        <v/>
      </c>
    </row>
    <row r="136">
      <c r="A136" s="11" t="n"/>
      <c r="B136" s="5" t="n"/>
      <c r="C136" s="7" t="n"/>
      <c r="D136" s="6" t="n"/>
      <c r="E136" s="4" t="n"/>
      <c r="F136" s="6" t="n"/>
      <c r="G136" s="12" t="n"/>
      <c r="H136" s="6" t="n"/>
      <c r="I136" s="6" t="n"/>
      <c r="J136" s="13">
        <f>IF(OR($B136="",$C136=""),"",IFERROR(IF(INDEX('المكتبة'!$D$5:$D$204,MATCH($B136,'المكتبة'!$B$5:$B$204,0))=$C136,"الإصدار الحالي","إصدار قديم"),"ليس في المكتبة"))</f>
        <v/>
      </c>
    </row>
    <row r="137">
      <c r="A137" s="11" t="n"/>
      <c r="B137" s="5" t="n"/>
      <c r="C137" s="7" t="n"/>
      <c r="D137" s="6" t="n"/>
      <c r="E137" s="4" t="n"/>
      <c r="F137" s="6" t="n"/>
      <c r="G137" s="12" t="n"/>
      <c r="H137" s="6" t="n"/>
      <c r="I137" s="6" t="n"/>
      <c r="J137" s="13">
        <f>IF(OR($B137="",$C137=""),"",IFERROR(IF(INDEX('المكتبة'!$D$5:$D$204,MATCH($B137,'المكتبة'!$B$5:$B$204,0))=$C137,"الإصدار الحالي","إصدار قديم"),"ليس في المكتبة"))</f>
        <v/>
      </c>
    </row>
    <row r="138">
      <c r="A138" s="11" t="n"/>
      <c r="B138" s="5" t="n"/>
      <c r="C138" s="7" t="n"/>
      <c r="D138" s="6" t="n"/>
      <c r="E138" s="4" t="n"/>
      <c r="F138" s="6" t="n"/>
      <c r="G138" s="12" t="n"/>
      <c r="H138" s="6" t="n"/>
      <c r="I138" s="6" t="n"/>
      <c r="J138" s="13">
        <f>IF(OR($B138="",$C138=""),"",IFERROR(IF(INDEX('المكتبة'!$D$5:$D$204,MATCH($B138,'المكتبة'!$B$5:$B$204,0))=$C138,"الإصدار الحالي","إصدار قديم"),"ليس في المكتبة"))</f>
        <v/>
      </c>
    </row>
    <row r="139">
      <c r="A139" s="11" t="n"/>
      <c r="B139" s="5" t="n"/>
      <c r="C139" s="7" t="n"/>
      <c r="D139" s="6" t="n"/>
      <c r="E139" s="4" t="n"/>
      <c r="F139" s="6" t="n"/>
      <c r="G139" s="12" t="n"/>
      <c r="H139" s="6" t="n"/>
      <c r="I139" s="6" t="n"/>
      <c r="J139" s="13">
        <f>IF(OR($B139="",$C139=""),"",IFERROR(IF(INDEX('المكتبة'!$D$5:$D$204,MATCH($B139,'المكتبة'!$B$5:$B$204,0))=$C139,"الإصدار الحالي","إصدار قديم"),"ليس في المكتبة"))</f>
        <v/>
      </c>
    </row>
    <row r="140">
      <c r="A140" s="11" t="n"/>
      <c r="B140" s="5" t="n"/>
      <c r="C140" s="7" t="n"/>
      <c r="D140" s="6" t="n"/>
      <c r="E140" s="4" t="n"/>
      <c r="F140" s="6" t="n"/>
      <c r="G140" s="12" t="n"/>
      <c r="H140" s="6" t="n"/>
      <c r="I140" s="6" t="n"/>
      <c r="J140" s="13">
        <f>IF(OR($B140="",$C140=""),"",IFERROR(IF(INDEX('المكتبة'!$D$5:$D$204,MATCH($B140,'المكتبة'!$B$5:$B$204,0))=$C140,"الإصدار الحالي","إصدار قديم"),"ليس في المكتبة"))</f>
        <v/>
      </c>
    </row>
    <row r="141">
      <c r="A141" s="11" t="n"/>
      <c r="B141" s="5" t="n"/>
      <c r="C141" s="7" t="n"/>
      <c r="D141" s="6" t="n"/>
      <c r="E141" s="4" t="n"/>
      <c r="F141" s="6" t="n"/>
      <c r="G141" s="12" t="n"/>
      <c r="H141" s="6" t="n"/>
      <c r="I141" s="6" t="n"/>
      <c r="J141" s="13">
        <f>IF(OR($B141="",$C141=""),"",IFERROR(IF(INDEX('المكتبة'!$D$5:$D$204,MATCH($B141,'المكتبة'!$B$5:$B$204,0))=$C141,"الإصدار الحالي","إصدار قديم"),"ليس في المكتبة"))</f>
        <v/>
      </c>
    </row>
    <row r="142">
      <c r="A142" s="11" t="n"/>
      <c r="B142" s="5" t="n"/>
      <c r="C142" s="7" t="n"/>
      <c r="D142" s="6" t="n"/>
      <c r="E142" s="4" t="n"/>
      <c r="F142" s="6" t="n"/>
      <c r="G142" s="12" t="n"/>
      <c r="H142" s="6" t="n"/>
      <c r="I142" s="6" t="n"/>
      <c r="J142" s="13">
        <f>IF(OR($B142="",$C142=""),"",IFERROR(IF(INDEX('المكتبة'!$D$5:$D$204,MATCH($B142,'المكتبة'!$B$5:$B$204,0))=$C142,"الإصدار الحالي","إصدار قديم"),"ليس في المكتبة"))</f>
        <v/>
      </c>
    </row>
    <row r="143">
      <c r="A143" s="11" t="n"/>
      <c r="B143" s="5" t="n"/>
      <c r="C143" s="7" t="n"/>
      <c r="D143" s="6" t="n"/>
      <c r="E143" s="4" t="n"/>
      <c r="F143" s="6" t="n"/>
      <c r="G143" s="12" t="n"/>
      <c r="H143" s="6" t="n"/>
      <c r="I143" s="6" t="n"/>
      <c r="J143" s="13">
        <f>IF(OR($B143="",$C143=""),"",IFERROR(IF(INDEX('المكتبة'!$D$5:$D$204,MATCH($B143,'المكتبة'!$B$5:$B$204,0))=$C143,"الإصدار الحالي","إصدار قديم"),"ليس في المكتبة"))</f>
        <v/>
      </c>
    </row>
    <row r="144">
      <c r="A144" s="11" t="n"/>
      <c r="B144" s="5" t="n"/>
      <c r="C144" s="7" t="n"/>
      <c r="D144" s="6" t="n"/>
      <c r="E144" s="4" t="n"/>
      <c r="F144" s="6" t="n"/>
      <c r="G144" s="12" t="n"/>
      <c r="H144" s="6" t="n"/>
      <c r="I144" s="6" t="n"/>
      <c r="J144" s="13">
        <f>IF(OR($B144="",$C144=""),"",IFERROR(IF(INDEX('المكتبة'!$D$5:$D$204,MATCH($B144,'المكتبة'!$B$5:$B$204,0))=$C144,"الإصدار الحالي","إصدار قديم"),"ليس في المكتبة"))</f>
        <v/>
      </c>
    </row>
    <row r="145">
      <c r="A145" s="11" t="n"/>
      <c r="B145" s="5" t="n"/>
      <c r="C145" s="7" t="n"/>
      <c r="D145" s="6" t="n"/>
      <c r="E145" s="4" t="n"/>
      <c r="F145" s="6" t="n"/>
      <c r="G145" s="12" t="n"/>
      <c r="H145" s="6" t="n"/>
      <c r="I145" s="6" t="n"/>
      <c r="J145" s="13">
        <f>IF(OR($B145="",$C145=""),"",IFERROR(IF(INDEX('المكتبة'!$D$5:$D$204,MATCH($B145,'المكتبة'!$B$5:$B$204,0))=$C145,"الإصدار الحالي","إصدار قديم"),"ليس في المكتبة"))</f>
        <v/>
      </c>
    </row>
    <row r="146">
      <c r="A146" s="11" t="n"/>
      <c r="B146" s="5" t="n"/>
      <c r="C146" s="7" t="n"/>
      <c r="D146" s="6" t="n"/>
      <c r="E146" s="4" t="n"/>
      <c r="F146" s="6" t="n"/>
      <c r="G146" s="12" t="n"/>
      <c r="H146" s="6" t="n"/>
      <c r="I146" s="6" t="n"/>
      <c r="J146" s="13">
        <f>IF(OR($B146="",$C146=""),"",IFERROR(IF(INDEX('المكتبة'!$D$5:$D$204,MATCH($B146,'المكتبة'!$B$5:$B$204,0))=$C146,"الإصدار الحالي","إصدار قديم"),"ليس في المكتبة"))</f>
        <v/>
      </c>
    </row>
    <row r="147">
      <c r="A147" s="11" t="n"/>
      <c r="B147" s="5" t="n"/>
      <c r="C147" s="7" t="n"/>
      <c r="D147" s="6" t="n"/>
      <c r="E147" s="4" t="n"/>
      <c r="F147" s="6" t="n"/>
      <c r="G147" s="12" t="n"/>
      <c r="H147" s="6" t="n"/>
      <c r="I147" s="6" t="n"/>
      <c r="J147" s="13">
        <f>IF(OR($B147="",$C147=""),"",IFERROR(IF(INDEX('المكتبة'!$D$5:$D$204,MATCH($B147,'المكتبة'!$B$5:$B$204,0))=$C147,"الإصدار الحالي","إصدار قديم"),"ليس في المكتبة"))</f>
        <v/>
      </c>
    </row>
    <row r="148">
      <c r="A148" s="11" t="n"/>
      <c r="B148" s="5" t="n"/>
      <c r="C148" s="7" t="n"/>
      <c r="D148" s="6" t="n"/>
      <c r="E148" s="4" t="n"/>
      <c r="F148" s="6" t="n"/>
      <c r="G148" s="12" t="n"/>
      <c r="H148" s="6" t="n"/>
      <c r="I148" s="6" t="n"/>
      <c r="J148" s="13">
        <f>IF(OR($B148="",$C148=""),"",IFERROR(IF(INDEX('المكتبة'!$D$5:$D$204,MATCH($B148,'المكتبة'!$B$5:$B$204,0))=$C148,"الإصدار الحالي","إصدار قديم"),"ليس في المكتبة"))</f>
        <v/>
      </c>
    </row>
    <row r="149">
      <c r="A149" s="11" t="n"/>
      <c r="B149" s="5" t="n"/>
      <c r="C149" s="7" t="n"/>
      <c r="D149" s="6" t="n"/>
      <c r="E149" s="4" t="n"/>
      <c r="F149" s="6" t="n"/>
      <c r="G149" s="12" t="n"/>
      <c r="H149" s="6" t="n"/>
      <c r="I149" s="6" t="n"/>
      <c r="J149" s="13">
        <f>IF(OR($B149="",$C149=""),"",IFERROR(IF(INDEX('المكتبة'!$D$5:$D$204,MATCH($B149,'المكتبة'!$B$5:$B$204,0))=$C149,"الإصدار الحالي","إصدار قديم"),"ليس في المكتبة"))</f>
        <v/>
      </c>
    </row>
    <row r="150">
      <c r="A150" s="11" t="n"/>
      <c r="B150" s="5" t="n"/>
      <c r="C150" s="7" t="n"/>
      <c r="D150" s="6" t="n"/>
      <c r="E150" s="4" t="n"/>
      <c r="F150" s="6" t="n"/>
      <c r="G150" s="12" t="n"/>
      <c r="H150" s="6" t="n"/>
      <c r="I150" s="6" t="n"/>
      <c r="J150" s="13">
        <f>IF(OR($B150="",$C150=""),"",IFERROR(IF(INDEX('المكتبة'!$D$5:$D$204,MATCH($B150,'المكتبة'!$B$5:$B$204,0))=$C150,"الإصدار الحالي","إصدار قديم"),"ليس في المكتبة"))</f>
        <v/>
      </c>
    </row>
    <row r="151">
      <c r="A151" s="11" t="n"/>
      <c r="B151" s="5" t="n"/>
      <c r="C151" s="7" t="n"/>
      <c r="D151" s="6" t="n"/>
      <c r="E151" s="4" t="n"/>
      <c r="F151" s="6" t="n"/>
      <c r="G151" s="12" t="n"/>
      <c r="H151" s="6" t="n"/>
      <c r="I151" s="6" t="n"/>
      <c r="J151" s="13">
        <f>IF(OR($B151="",$C151=""),"",IFERROR(IF(INDEX('المكتبة'!$D$5:$D$204,MATCH($B151,'المكتبة'!$B$5:$B$204,0))=$C151,"الإصدار الحالي","إصدار قديم"),"ليس في المكتبة"))</f>
        <v/>
      </c>
    </row>
    <row r="152">
      <c r="A152" s="11" t="n"/>
      <c r="B152" s="5" t="n"/>
      <c r="C152" s="7" t="n"/>
      <c r="D152" s="6" t="n"/>
      <c r="E152" s="4" t="n"/>
      <c r="F152" s="6" t="n"/>
      <c r="G152" s="12" t="n"/>
      <c r="H152" s="6" t="n"/>
      <c r="I152" s="6" t="n"/>
      <c r="J152" s="13">
        <f>IF(OR($B152="",$C152=""),"",IFERROR(IF(INDEX('المكتبة'!$D$5:$D$204,MATCH($B152,'المكتبة'!$B$5:$B$204,0))=$C152,"الإصدار الحالي","إصدار قديم"),"ليس في المكتبة"))</f>
        <v/>
      </c>
    </row>
    <row r="153">
      <c r="A153" s="11" t="n"/>
      <c r="B153" s="5" t="n"/>
      <c r="C153" s="7" t="n"/>
      <c r="D153" s="6" t="n"/>
      <c r="E153" s="4" t="n"/>
      <c r="F153" s="6" t="n"/>
      <c r="G153" s="12" t="n"/>
      <c r="H153" s="6" t="n"/>
      <c r="I153" s="6" t="n"/>
      <c r="J153" s="13">
        <f>IF(OR($B153="",$C153=""),"",IFERROR(IF(INDEX('المكتبة'!$D$5:$D$204,MATCH($B153,'المكتبة'!$B$5:$B$204,0))=$C153,"الإصدار الحالي","إصدار قديم"),"ليس في المكتبة"))</f>
        <v/>
      </c>
    </row>
    <row r="154">
      <c r="A154" s="11" t="n"/>
      <c r="B154" s="5" t="n"/>
      <c r="C154" s="7" t="n"/>
      <c r="D154" s="6" t="n"/>
      <c r="E154" s="4" t="n"/>
      <c r="F154" s="6" t="n"/>
      <c r="G154" s="12" t="n"/>
      <c r="H154" s="6" t="n"/>
      <c r="I154" s="6" t="n"/>
      <c r="J154" s="13">
        <f>IF(OR($B154="",$C154=""),"",IFERROR(IF(INDEX('المكتبة'!$D$5:$D$204,MATCH($B154,'المكتبة'!$B$5:$B$204,0))=$C154,"الإصدار الحالي","إصدار قديم"),"ليس في المكتبة"))</f>
        <v/>
      </c>
    </row>
    <row r="155">
      <c r="A155" s="11" t="n"/>
      <c r="B155" s="5" t="n"/>
      <c r="C155" s="7" t="n"/>
      <c r="D155" s="6" t="n"/>
      <c r="E155" s="4" t="n"/>
      <c r="F155" s="6" t="n"/>
      <c r="G155" s="12" t="n"/>
      <c r="H155" s="6" t="n"/>
      <c r="I155" s="6" t="n"/>
      <c r="J155" s="13">
        <f>IF(OR($B155="",$C155=""),"",IFERROR(IF(INDEX('المكتبة'!$D$5:$D$204,MATCH($B155,'المكتبة'!$B$5:$B$204,0))=$C155,"الإصدار الحالي","إصدار قديم"),"ليس في المكتبة"))</f>
        <v/>
      </c>
    </row>
    <row r="156">
      <c r="A156" s="11" t="n"/>
      <c r="B156" s="5" t="n"/>
      <c r="C156" s="7" t="n"/>
      <c r="D156" s="6" t="n"/>
      <c r="E156" s="4" t="n"/>
      <c r="F156" s="6" t="n"/>
      <c r="G156" s="12" t="n"/>
      <c r="H156" s="6" t="n"/>
      <c r="I156" s="6" t="n"/>
      <c r="J156" s="13">
        <f>IF(OR($B156="",$C156=""),"",IFERROR(IF(INDEX('المكتبة'!$D$5:$D$204,MATCH($B156,'المكتبة'!$B$5:$B$204,0))=$C156,"الإصدار الحالي","إصدار قديم"),"ليس في المكتبة"))</f>
        <v/>
      </c>
    </row>
    <row r="157">
      <c r="A157" s="11" t="n"/>
      <c r="B157" s="5" t="n"/>
      <c r="C157" s="7" t="n"/>
      <c r="D157" s="6" t="n"/>
      <c r="E157" s="4" t="n"/>
      <c r="F157" s="6" t="n"/>
      <c r="G157" s="12" t="n"/>
      <c r="H157" s="6" t="n"/>
      <c r="I157" s="6" t="n"/>
      <c r="J157" s="13">
        <f>IF(OR($B157="",$C157=""),"",IFERROR(IF(INDEX('المكتبة'!$D$5:$D$204,MATCH($B157,'المكتبة'!$B$5:$B$204,0))=$C157,"الإصدار الحالي","إصدار قديم"),"ليس في المكتبة"))</f>
        <v/>
      </c>
    </row>
    <row r="158">
      <c r="A158" s="11" t="n"/>
      <c r="B158" s="5" t="n"/>
      <c r="C158" s="7" t="n"/>
      <c r="D158" s="6" t="n"/>
      <c r="E158" s="4" t="n"/>
      <c r="F158" s="6" t="n"/>
      <c r="G158" s="12" t="n"/>
      <c r="H158" s="6" t="n"/>
      <c r="I158" s="6" t="n"/>
      <c r="J158" s="13">
        <f>IF(OR($B158="",$C158=""),"",IFERROR(IF(INDEX('المكتبة'!$D$5:$D$204,MATCH($B158,'المكتبة'!$B$5:$B$204,0))=$C158,"الإصدار الحالي","إصدار قديم"),"ليس في المكتبة"))</f>
        <v/>
      </c>
    </row>
    <row r="159">
      <c r="A159" s="11" t="n"/>
      <c r="B159" s="5" t="n"/>
      <c r="C159" s="7" t="n"/>
      <c r="D159" s="6" t="n"/>
      <c r="E159" s="4" t="n"/>
      <c r="F159" s="6" t="n"/>
      <c r="G159" s="12" t="n"/>
      <c r="H159" s="6" t="n"/>
      <c r="I159" s="6" t="n"/>
      <c r="J159" s="13">
        <f>IF(OR($B159="",$C159=""),"",IFERROR(IF(INDEX('المكتبة'!$D$5:$D$204,MATCH($B159,'المكتبة'!$B$5:$B$204,0))=$C159,"الإصدار الحالي","إصدار قديم"),"ليس في المكتبة"))</f>
        <v/>
      </c>
    </row>
    <row r="160">
      <c r="A160" s="11" t="n"/>
      <c r="B160" s="5" t="n"/>
      <c r="C160" s="7" t="n"/>
      <c r="D160" s="6" t="n"/>
      <c r="E160" s="4" t="n"/>
      <c r="F160" s="6" t="n"/>
      <c r="G160" s="12" t="n"/>
      <c r="H160" s="6" t="n"/>
      <c r="I160" s="6" t="n"/>
      <c r="J160" s="13">
        <f>IF(OR($B160="",$C160=""),"",IFERROR(IF(INDEX('المكتبة'!$D$5:$D$204,MATCH($B160,'المكتبة'!$B$5:$B$204,0))=$C160,"الإصدار الحالي","إصدار قديم"),"ليس في المكتبة"))</f>
        <v/>
      </c>
    </row>
    <row r="161">
      <c r="A161" s="11" t="n"/>
      <c r="B161" s="5" t="n"/>
      <c r="C161" s="7" t="n"/>
      <c r="D161" s="6" t="n"/>
      <c r="E161" s="4" t="n"/>
      <c r="F161" s="6" t="n"/>
      <c r="G161" s="12" t="n"/>
      <c r="H161" s="6" t="n"/>
      <c r="I161" s="6" t="n"/>
      <c r="J161" s="13">
        <f>IF(OR($B161="",$C161=""),"",IFERROR(IF(INDEX('المكتبة'!$D$5:$D$204,MATCH($B161,'المكتبة'!$B$5:$B$204,0))=$C161,"الإصدار الحالي","إصدار قديم"),"ليس في المكتبة"))</f>
        <v/>
      </c>
    </row>
    <row r="162">
      <c r="A162" s="11" t="n"/>
      <c r="B162" s="5" t="n"/>
      <c r="C162" s="7" t="n"/>
      <c r="D162" s="6" t="n"/>
      <c r="E162" s="4" t="n"/>
      <c r="F162" s="6" t="n"/>
      <c r="G162" s="12" t="n"/>
      <c r="H162" s="6" t="n"/>
      <c r="I162" s="6" t="n"/>
      <c r="J162" s="13">
        <f>IF(OR($B162="",$C162=""),"",IFERROR(IF(INDEX('المكتبة'!$D$5:$D$204,MATCH($B162,'المكتبة'!$B$5:$B$204,0))=$C162,"الإصدار الحالي","إصدار قديم"),"ليس في المكتبة"))</f>
        <v/>
      </c>
    </row>
    <row r="163">
      <c r="A163" s="11" t="n"/>
      <c r="B163" s="5" t="n"/>
      <c r="C163" s="7" t="n"/>
      <c r="D163" s="6" t="n"/>
      <c r="E163" s="4" t="n"/>
      <c r="F163" s="6" t="n"/>
      <c r="G163" s="12" t="n"/>
      <c r="H163" s="6" t="n"/>
      <c r="I163" s="6" t="n"/>
      <c r="J163" s="13">
        <f>IF(OR($B163="",$C163=""),"",IFERROR(IF(INDEX('المكتبة'!$D$5:$D$204,MATCH($B163,'المكتبة'!$B$5:$B$204,0))=$C163,"الإصدار الحالي","إصدار قديم"),"ليس في المكتبة"))</f>
        <v/>
      </c>
    </row>
    <row r="164">
      <c r="A164" s="11" t="n"/>
      <c r="B164" s="5" t="n"/>
      <c r="C164" s="7" t="n"/>
      <c r="D164" s="6" t="n"/>
      <c r="E164" s="4" t="n"/>
      <c r="F164" s="6" t="n"/>
      <c r="G164" s="12" t="n"/>
      <c r="H164" s="6" t="n"/>
      <c r="I164" s="6" t="n"/>
      <c r="J164" s="13">
        <f>IF(OR($B164="",$C164=""),"",IFERROR(IF(INDEX('المكتبة'!$D$5:$D$204,MATCH($B164,'المكتبة'!$B$5:$B$204,0))=$C164,"الإصدار الحالي","إصدار قديم"),"ليس في المكتبة"))</f>
        <v/>
      </c>
    </row>
    <row r="165">
      <c r="A165" s="11" t="n"/>
      <c r="B165" s="5" t="n"/>
      <c r="C165" s="7" t="n"/>
      <c r="D165" s="6" t="n"/>
      <c r="E165" s="4" t="n"/>
      <c r="F165" s="6" t="n"/>
      <c r="G165" s="12" t="n"/>
      <c r="H165" s="6" t="n"/>
      <c r="I165" s="6" t="n"/>
      <c r="J165" s="13">
        <f>IF(OR($B165="",$C165=""),"",IFERROR(IF(INDEX('المكتبة'!$D$5:$D$204,MATCH($B165,'المكتبة'!$B$5:$B$204,0))=$C165,"الإصدار الحالي","إصدار قديم"),"ليس في المكتبة"))</f>
        <v/>
      </c>
    </row>
    <row r="166">
      <c r="A166" s="11" t="n"/>
      <c r="B166" s="5" t="n"/>
      <c r="C166" s="7" t="n"/>
      <c r="D166" s="6" t="n"/>
      <c r="E166" s="4" t="n"/>
      <c r="F166" s="6" t="n"/>
      <c r="G166" s="12" t="n"/>
      <c r="H166" s="6" t="n"/>
      <c r="I166" s="6" t="n"/>
      <c r="J166" s="13">
        <f>IF(OR($B166="",$C166=""),"",IFERROR(IF(INDEX('المكتبة'!$D$5:$D$204,MATCH($B166,'المكتبة'!$B$5:$B$204,0))=$C166,"الإصدار الحالي","إصدار قديم"),"ليس في المكتبة"))</f>
        <v/>
      </c>
    </row>
    <row r="167">
      <c r="A167" s="11" t="n"/>
      <c r="B167" s="5" t="n"/>
      <c r="C167" s="7" t="n"/>
      <c r="D167" s="6" t="n"/>
      <c r="E167" s="4" t="n"/>
      <c r="F167" s="6" t="n"/>
      <c r="G167" s="12" t="n"/>
      <c r="H167" s="6" t="n"/>
      <c r="I167" s="6" t="n"/>
      <c r="J167" s="13">
        <f>IF(OR($B167="",$C167=""),"",IFERROR(IF(INDEX('المكتبة'!$D$5:$D$204,MATCH($B167,'المكتبة'!$B$5:$B$204,0))=$C167,"الإصدار الحالي","إصدار قديم"),"ليس في المكتبة"))</f>
        <v/>
      </c>
    </row>
    <row r="168">
      <c r="A168" s="11" t="n"/>
      <c r="B168" s="5" t="n"/>
      <c r="C168" s="7" t="n"/>
      <c r="D168" s="6" t="n"/>
      <c r="E168" s="4" t="n"/>
      <c r="F168" s="6" t="n"/>
      <c r="G168" s="12" t="n"/>
      <c r="H168" s="6" t="n"/>
      <c r="I168" s="6" t="n"/>
      <c r="J168" s="13">
        <f>IF(OR($B168="",$C168=""),"",IFERROR(IF(INDEX('المكتبة'!$D$5:$D$204,MATCH($B168,'المكتبة'!$B$5:$B$204,0))=$C168,"الإصدار الحالي","إصدار قديم"),"ليس في المكتبة"))</f>
        <v/>
      </c>
    </row>
    <row r="169">
      <c r="A169" s="11" t="n"/>
      <c r="B169" s="5" t="n"/>
      <c r="C169" s="7" t="n"/>
      <c r="D169" s="6" t="n"/>
      <c r="E169" s="4" t="n"/>
      <c r="F169" s="6" t="n"/>
      <c r="G169" s="12" t="n"/>
      <c r="H169" s="6" t="n"/>
      <c r="I169" s="6" t="n"/>
      <c r="J169" s="13">
        <f>IF(OR($B169="",$C169=""),"",IFERROR(IF(INDEX('المكتبة'!$D$5:$D$204,MATCH($B169,'المكتبة'!$B$5:$B$204,0))=$C169,"الإصدار الحالي","إصدار قديم"),"ليس في المكتبة"))</f>
        <v/>
      </c>
    </row>
    <row r="170">
      <c r="A170" s="11" t="n"/>
      <c r="B170" s="5" t="n"/>
      <c r="C170" s="7" t="n"/>
      <c r="D170" s="6" t="n"/>
      <c r="E170" s="4" t="n"/>
      <c r="F170" s="6" t="n"/>
      <c r="G170" s="12" t="n"/>
      <c r="H170" s="6" t="n"/>
      <c r="I170" s="6" t="n"/>
      <c r="J170" s="13">
        <f>IF(OR($B170="",$C170=""),"",IFERROR(IF(INDEX('المكتبة'!$D$5:$D$204,MATCH($B170,'المكتبة'!$B$5:$B$204,0))=$C170,"الإصدار الحالي","إصدار قديم"),"ليس في المكتبة"))</f>
        <v/>
      </c>
    </row>
    <row r="171">
      <c r="A171" s="11" t="n"/>
      <c r="B171" s="5" t="n"/>
      <c r="C171" s="7" t="n"/>
      <c r="D171" s="6" t="n"/>
      <c r="E171" s="4" t="n"/>
      <c r="F171" s="6" t="n"/>
      <c r="G171" s="12" t="n"/>
      <c r="H171" s="6" t="n"/>
      <c r="I171" s="6" t="n"/>
      <c r="J171" s="13">
        <f>IF(OR($B171="",$C171=""),"",IFERROR(IF(INDEX('المكتبة'!$D$5:$D$204,MATCH($B171,'المكتبة'!$B$5:$B$204,0))=$C171,"الإصدار الحالي","إصدار قديم"),"ليس في المكتبة"))</f>
        <v/>
      </c>
    </row>
    <row r="172">
      <c r="A172" s="11" t="n"/>
      <c r="B172" s="5" t="n"/>
      <c r="C172" s="7" t="n"/>
      <c r="D172" s="6" t="n"/>
      <c r="E172" s="4" t="n"/>
      <c r="F172" s="6" t="n"/>
      <c r="G172" s="12" t="n"/>
      <c r="H172" s="6" t="n"/>
      <c r="I172" s="6" t="n"/>
      <c r="J172" s="13">
        <f>IF(OR($B172="",$C172=""),"",IFERROR(IF(INDEX('المكتبة'!$D$5:$D$204,MATCH($B172,'المكتبة'!$B$5:$B$204,0))=$C172,"الإصدار الحالي","إصدار قديم"),"ليس في المكتبة"))</f>
        <v/>
      </c>
    </row>
    <row r="173">
      <c r="A173" s="11" t="n"/>
      <c r="B173" s="5" t="n"/>
      <c r="C173" s="7" t="n"/>
      <c r="D173" s="6" t="n"/>
      <c r="E173" s="4" t="n"/>
      <c r="F173" s="6" t="n"/>
      <c r="G173" s="12" t="n"/>
      <c r="H173" s="6" t="n"/>
      <c r="I173" s="6" t="n"/>
      <c r="J173" s="13">
        <f>IF(OR($B173="",$C173=""),"",IFERROR(IF(INDEX('المكتبة'!$D$5:$D$204,MATCH($B173,'المكتبة'!$B$5:$B$204,0))=$C173,"الإصدار الحالي","إصدار قديم"),"ليس في المكتبة"))</f>
        <v/>
      </c>
    </row>
    <row r="174">
      <c r="A174" s="11" t="n"/>
      <c r="B174" s="5" t="n"/>
      <c r="C174" s="7" t="n"/>
      <c r="D174" s="6" t="n"/>
      <c r="E174" s="4" t="n"/>
      <c r="F174" s="6" t="n"/>
      <c r="G174" s="12" t="n"/>
      <c r="H174" s="6" t="n"/>
      <c r="I174" s="6" t="n"/>
      <c r="J174" s="13">
        <f>IF(OR($B174="",$C174=""),"",IFERROR(IF(INDEX('المكتبة'!$D$5:$D$204,MATCH($B174,'المكتبة'!$B$5:$B$204,0))=$C174,"الإصدار الحالي","إصدار قديم"),"ليس في المكتبة"))</f>
        <v/>
      </c>
    </row>
    <row r="175">
      <c r="A175" s="11" t="n"/>
      <c r="B175" s="5" t="n"/>
      <c r="C175" s="7" t="n"/>
      <c r="D175" s="6" t="n"/>
      <c r="E175" s="4" t="n"/>
      <c r="F175" s="6" t="n"/>
      <c r="G175" s="12" t="n"/>
      <c r="H175" s="6" t="n"/>
      <c r="I175" s="6" t="n"/>
      <c r="J175" s="13">
        <f>IF(OR($B175="",$C175=""),"",IFERROR(IF(INDEX('المكتبة'!$D$5:$D$204,MATCH($B175,'المكتبة'!$B$5:$B$204,0))=$C175,"الإصدار الحالي","إصدار قديم"),"ليس في المكتبة"))</f>
        <v/>
      </c>
    </row>
    <row r="176">
      <c r="A176" s="11" t="n"/>
      <c r="B176" s="5" t="n"/>
      <c r="C176" s="7" t="n"/>
      <c r="D176" s="6" t="n"/>
      <c r="E176" s="4" t="n"/>
      <c r="F176" s="6" t="n"/>
      <c r="G176" s="12" t="n"/>
      <c r="H176" s="6" t="n"/>
      <c r="I176" s="6" t="n"/>
      <c r="J176" s="13">
        <f>IF(OR($B176="",$C176=""),"",IFERROR(IF(INDEX('المكتبة'!$D$5:$D$204,MATCH($B176,'المكتبة'!$B$5:$B$204,0))=$C176,"الإصدار الحالي","إصدار قديم"),"ليس في المكتبة"))</f>
        <v/>
      </c>
    </row>
    <row r="177">
      <c r="A177" s="11" t="n"/>
      <c r="B177" s="5" t="n"/>
      <c r="C177" s="7" t="n"/>
      <c r="D177" s="6" t="n"/>
      <c r="E177" s="4" t="n"/>
      <c r="F177" s="6" t="n"/>
      <c r="G177" s="12" t="n"/>
      <c r="H177" s="6" t="n"/>
      <c r="I177" s="6" t="n"/>
      <c r="J177" s="13">
        <f>IF(OR($B177="",$C177=""),"",IFERROR(IF(INDEX('المكتبة'!$D$5:$D$204,MATCH($B177,'المكتبة'!$B$5:$B$204,0))=$C177,"الإصدار الحالي","إصدار قديم"),"ليس في المكتبة"))</f>
        <v/>
      </c>
    </row>
    <row r="178">
      <c r="A178" s="11" t="n"/>
      <c r="B178" s="5" t="n"/>
      <c r="C178" s="7" t="n"/>
      <c r="D178" s="6" t="n"/>
      <c r="E178" s="4" t="n"/>
      <c r="F178" s="6" t="n"/>
      <c r="G178" s="12" t="n"/>
      <c r="H178" s="6" t="n"/>
      <c r="I178" s="6" t="n"/>
      <c r="J178" s="13">
        <f>IF(OR($B178="",$C178=""),"",IFERROR(IF(INDEX('المكتبة'!$D$5:$D$204,MATCH($B178,'المكتبة'!$B$5:$B$204,0))=$C178,"الإصدار الحالي","إصدار قديم"),"ليس في المكتبة"))</f>
        <v/>
      </c>
    </row>
    <row r="179">
      <c r="A179" s="11" t="n"/>
      <c r="B179" s="5" t="n"/>
      <c r="C179" s="7" t="n"/>
      <c r="D179" s="6" t="n"/>
      <c r="E179" s="4" t="n"/>
      <c r="F179" s="6" t="n"/>
      <c r="G179" s="12" t="n"/>
      <c r="H179" s="6" t="n"/>
      <c r="I179" s="6" t="n"/>
      <c r="J179" s="13">
        <f>IF(OR($B179="",$C179=""),"",IFERROR(IF(INDEX('المكتبة'!$D$5:$D$204,MATCH($B179,'المكتبة'!$B$5:$B$204,0))=$C179,"الإصدار الحالي","إصدار قديم"),"ليس في المكتبة"))</f>
        <v/>
      </c>
    </row>
    <row r="180">
      <c r="A180" s="11" t="n"/>
      <c r="B180" s="5" t="n"/>
      <c r="C180" s="7" t="n"/>
      <c r="D180" s="6" t="n"/>
      <c r="E180" s="4" t="n"/>
      <c r="F180" s="6" t="n"/>
      <c r="G180" s="12" t="n"/>
      <c r="H180" s="6" t="n"/>
      <c r="I180" s="6" t="n"/>
      <c r="J180" s="13">
        <f>IF(OR($B180="",$C180=""),"",IFERROR(IF(INDEX('المكتبة'!$D$5:$D$204,MATCH($B180,'المكتبة'!$B$5:$B$204,0))=$C180,"الإصدار الحالي","إصدار قديم"),"ليس في المكتبة"))</f>
        <v/>
      </c>
    </row>
    <row r="181">
      <c r="A181" s="11" t="n"/>
      <c r="B181" s="5" t="n"/>
      <c r="C181" s="7" t="n"/>
      <c r="D181" s="6" t="n"/>
      <c r="E181" s="4" t="n"/>
      <c r="F181" s="6" t="n"/>
      <c r="G181" s="12" t="n"/>
      <c r="H181" s="6" t="n"/>
      <c r="I181" s="6" t="n"/>
      <c r="J181" s="13">
        <f>IF(OR($B181="",$C181=""),"",IFERROR(IF(INDEX('المكتبة'!$D$5:$D$204,MATCH($B181,'المكتبة'!$B$5:$B$204,0))=$C181,"الإصدار الحالي","إصدار قديم"),"ليس في المكتبة"))</f>
        <v/>
      </c>
    </row>
    <row r="182">
      <c r="A182" s="11" t="n"/>
      <c r="B182" s="5" t="n"/>
      <c r="C182" s="7" t="n"/>
      <c r="D182" s="6" t="n"/>
      <c r="E182" s="4" t="n"/>
      <c r="F182" s="6" t="n"/>
      <c r="G182" s="12" t="n"/>
      <c r="H182" s="6" t="n"/>
      <c r="I182" s="6" t="n"/>
      <c r="J182" s="13">
        <f>IF(OR($B182="",$C182=""),"",IFERROR(IF(INDEX('المكتبة'!$D$5:$D$204,MATCH($B182,'المكتبة'!$B$5:$B$204,0))=$C182,"الإصدار الحالي","إصدار قديم"),"ليس في المكتبة"))</f>
        <v/>
      </c>
    </row>
    <row r="183">
      <c r="A183" s="11" t="n"/>
      <c r="B183" s="5" t="n"/>
      <c r="C183" s="7" t="n"/>
      <c r="D183" s="6" t="n"/>
      <c r="E183" s="4" t="n"/>
      <c r="F183" s="6" t="n"/>
      <c r="G183" s="12" t="n"/>
      <c r="H183" s="6" t="n"/>
      <c r="I183" s="6" t="n"/>
      <c r="J183" s="13">
        <f>IF(OR($B183="",$C183=""),"",IFERROR(IF(INDEX('المكتبة'!$D$5:$D$204,MATCH($B183,'المكتبة'!$B$5:$B$204,0))=$C183,"الإصدار الحالي","إصدار قديم"),"ليس في المكتبة"))</f>
        <v/>
      </c>
    </row>
    <row r="184">
      <c r="A184" s="11" t="n"/>
      <c r="B184" s="5" t="n"/>
      <c r="C184" s="7" t="n"/>
      <c r="D184" s="6" t="n"/>
      <c r="E184" s="4" t="n"/>
      <c r="F184" s="6" t="n"/>
      <c r="G184" s="12" t="n"/>
      <c r="H184" s="6" t="n"/>
      <c r="I184" s="6" t="n"/>
      <c r="J184" s="13">
        <f>IF(OR($B184="",$C184=""),"",IFERROR(IF(INDEX('المكتبة'!$D$5:$D$204,MATCH($B184,'المكتبة'!$B$5:$B$204,0))=$C184,"الإصدار الحالي","إصدار قديم"),"ليس في المكتبة"))</f>
        <v/>
      </c>
    </row>
    <row r="185">
      <c r="A185" s="11" t="n"/>
      <c r="B185" s="5" t="n"/>
      <c r="C185" s="7" t="n"/>
      <c r="D185" s="6" t="n"/>
      <c r="E185" s="4" t="n"/>
      <c r="F185" s="6" t="n"/>
      <c r="G185" s="12" t="n"/>
      <c r="H185" s="6" t="n"/>
      <c r="I185" s="6" t="n"/>
      <c r="J185" s="13">
        <f>IF(OR($B185="",$C185=""),"",IFERROR(IF(INDEX('المكتبة'!$D$5:$D$204,MATCH($B185,'المكتبة'!$B$5:$B$204,0))=$C185,"الإصدار الحالي","إصدار قديم"),"ليس في المكتبة"))</f>
        <v/>
      </c>
    </row>
    <row r="186">
      <c r="A186" s="11" t="n"/>
      <c r="B186" s="5" t="n"/>
      <c r="C186" s="7" t="n"/>
      <c r="D186" s="6" t="n"/>
      <c r="E186" s="4" t="n"/>
      <c r="F186" s="6" t="n"/>
      <c r="G186" s="12" t="n"/>
      <c r="H186" s="6" t="n"/>
      <c r="I186" s="6" t="n"/>
      <c r="J186" s="13">
        <f>IF(OR($B186="",$C186=""),"",IFERROR(IF(INDEX('المكتبة'!$D$5:$D$204,MATCH($B186,'المكتبة'!$B$5:$B$204,0))=$C186,"الإصدار الحالي","إصدار قديم"),"ليس في المكتبة"))</f>
        <v/>
      </c>
    </row>
    <row r="187">
      <c r="A187" s="11" t="n"/>
      <c r="B187" s="5" t="n"/>
      <c r="C187" s="7" t="n"/>
      <c r="D187" s="6" t="n"/>
      <c r="E187" s="4" t="n"/>
      <c r="F187" s="6" t="n"/>
      <c r="G187" s="12" t="n"/>
      <c r="H187" s="6" t="n"/>
      <c r="I187" s="6" t="n"/>
      <c r="J187" s="13">
        <f>IF(OR($B187="",$C187=""),"",IFERROR(IF(INDEX('المكتبة'!$D$5:$D$204,MATCH($B187,'المكتبة'!$B$5:$B$204,0))=$C187,"الإصدار الحالي","إصدار قديم"),"ليس في المكتبة"))</f>
        <v/>
      </c>
    </row>
    <row r="188">
      <c r="A188" s="11" t="n"/>
      <c r="B188" s="5" t="n"/>
      <c r="C188" s="7" t="n"/>
      <c r="D188" s="6" t="n"/>
      <c r="E188" s="4" t="n"/>
      <c r="F188" s="6" t="n"/>
      <c r="G188" s="12" t="n"/>
      <c r="H188" s="6" t="n"/>
      <c r="I188" s="6" t="n"/>
      <c r="J188" s="13">
        <f>IF(OR($B188="",$C188=""),"",IFERROR(IF(INDEX('المكتبة'!$D$5:$D$204,MATCH($B188,'المكتبة'!$B$5:$B$204,0))=$C188,"الإصدار الحالي","إصدار قديم"),"ليس في المكتبة"))</f>
        <v/>
      </c>
    </row>
    <row r="189">
      <c r="A189" s="11" t="n"/>
      <c r="B189" s="5" t="n"/>
      <c r="C189" s="7" t="n"/>
      <c r="D189" s="6" t="n"/>
      <c r="E189" s="4" t="n"/>
      <c r="F189" s="6" t="n"/>
      <c r="G189" s="12" t="n"/>
      <c r="H189" s="6" t="n"/>
      <c r="I189" s="6" t="n"/>
      <c r="J189" s="13">
        <f>IF(OR($B189="",$C189=""),"",IFERROR(IF(INDEX('المكتبة'!$D$5:$D$204,MATCH($B189,'المكتبة'!$B$5:$B$204,0))=$C189,"الإصدار الحالي","إصدار قديم"),"ليس في المكتبة"))</f>
        <v/>
      </c>
    </row>
    <row r="190">
      <c r="A190" s="11" t="n"/>
      <c r="B190" s="5" t="n"/>
      <c r="C190" s="7" t="n"/>
      <c r="D190" s="6" t="n"/>
      <c r="E190" s="4" t="n"/>
      <c r="F190" s="6" t="n"/>
      <c r="G190" s="12" t="n"/>
      <c r="H190" s="6" t="n"/>
      <c r="I190" s="6" t="n"/>
      <c r="J190" s="13">
        <f>IF(OR($B190="",$C190=""),"",IFERROR(IF(INDEX('المكتبة'!$D$5:$D$204,MATCH($B190,'المكتبة'!$B$5:$B$204,0))=$C190,"الإصدار الحالي","إصدار قديم"),"ليس في المكتبة"))</f>
        <v/>
      </c>
    </row>
    <row r="191">
      <c r="A191" s="11" t="n"/>
      <c r="B191" s="5" t="n"/>
      <c r="C191" s="7" t="n"/>
      <c r="D191" s="6" t="n"/>
      <c r="E191" s="4" t="n"/>
      <c r="F191" s="6" t="n"/>
      <c r="G191" s="12" t="n"/>
      <c r="H191" s="6" t="n"/>
      <c r="I191" s="6" t="n"/>
      <c r="J191" s="13">
        <f>IF(OR($B191="",$C191=""),"",IFERROR(IF(INDEX('المكتبة'!$D$5:$D$204,MATCH($B191,'المكتبة'!$B$5:$B$204,0))=$C191,"الإصدار الحالي","إصدار قديم"),"ليس في المكتبة"))</f>
        <v/>
      </c>
    </row>
    <row r="192">
      <c r="A192" s="11" t="n"/>
      <c r="B192" s="5" t="n"/>
      <c r="C192" s="7" t="n"/>
      <c r="D192" s="6" t="n"/>
      <c r="E192" s="4" t="n"/>
      <c r="F192" s="6" t="n"/>
      <c r="G192" s="12" t="n"/>
      <c r="H192" s="6" t="n"/>
      <c r="I192" s="6" t="n"/>
      <c r="J192" s="13">
        <f>IF(OR($B192="",$C192=""),"",IFERROR(IF(INDEX('المكتبة'!$D$5:$D$204,MATCH($B192,'المكتبة'!$B$5:$B$204,0))=$C192,"الإصدار الحالي","إصدار قديم"),"ليس في المكتبة"))</f>
        <v/>
      </c>
    </row>
    <row r="193">
      <c r="A193" s="11" t="n"/>
      <c r="B193" s="5" t="n"/>
      <c r="C193" s="7" t="n"/>
      <c r="D193" s="6" t="n"/>
      <c r="E193" s="4" t="n"/>
      <c r="F193" s="6" t="n"/>
      <c r="G193" s="12" t="n"/>
      <c r="H193" s="6" t="n"/>
      <c r="I193" s="6" t="n"/>
      <c r="J193" s="13">
        <f>IF(OR($B193="",$C193=""),"",IFERROR(IF(INDEX('المكتبة'!$D$5:$D$204,MATCH($B193,'المكتبة'!$B$5:$B$204,0))=$C193,"الإصدار الحالي","إصدار قديم"),"ليس في المكتبة"))</f>
        <v/>
      </c>
    </row>
    <row r="194">
      <c r="A194" s="11" t="n"/>
      <c r="B194" s="5" t="n"/>
      <c r="C194" s="7" t="n"/>
      <c r="D194" s="6" t="n"/>
      <c r="E194" s="4" t="n"/>
      <c r="F194" s="6" t="n"/>
      <c r="G194" s="12" t="n"/>
      <c r="H194" s="6" t="n"/>
      <c r="I194" s="6" t="n"/>
      <c r="J194" s="13">
        <f>IF(OR($B194="",$C194=""),"",IFERROR(IF(INDEX('المكتبة'!$D$5:$D$204,MATCH($B194,'المكتبة'!$B$5:$B$204,0))=$C194,"الإصدار الحالي","إصدار قديم"),"ليس في المكتبة"))</f>
        <v/>
      </c>
    </row>
    <row r="195">
      <c r="A195" s="11" t="n"/>
      <c r="B195" s="5" t="n"/>
      <c r="C195" s="7" t="n"/>
      <c r="D195" s="6" t="n"/>
      <c r="E195" s="4" t="n"/>
      <c r="F195" s="6" t="n"/>
      <c r="G195" s="12" t="n"/>
      <c r="H195" s="6" t="n"/>
      <c r="I195" s="6" t="n"/>
      <c r="J195" s="13">
        <f>IF(OR($B195="",$C195=""),"",IFERROR(IF(INDEX('المكتبة'!$D$5:$D$204,MATCH($B195,'المكتبة'!$B$5:$B$204,0))=$C195,"الإصدار الحالي","إصدار قديم"),"ليس في المكتبة"))</f>
        <v/>
      </c>
    </row>
    <row r="196">
      <c r="A196" s="11" t="n"/>
      <c r="B196" s="5" t="n"/>
      <c r="C196" s="7" t="n"/>
      <c r="D196" s="6" t="n"/>
      <c r="E196" s="4" t="n"/>
      <c r="F196" s="6" t="n"/>
      <c r="G196" s="12" t="n"/>
      <c r="H196" s="6" t="n"/>
      <c r="I196" s="6" t="n"/>
      <c r="J196" s="13">
        <f>IF(OR($B196="",$C196=""),"",IFERROR(IF(INDEX('المكتبة'!$D$5:$D$204,MATCH($B196,'المكتبة'!$B$5:$B$204,0))=$C196,"الإصدار الحالي","إصدار قديم"),"ليس في المكتبة"))</f>
        <v/>
      </c>
    </row>
    <row r="197">
      <c r="A197" s="11" t="n"/>
      <c r="B197" s="5" t="n"/>
      <c r="C197" s="7" t="n"/>
      <c r="D197" s="6" t="n"/>
      <c r="E197" s="4" t="n"/>
      <c r="F197" s="6" t="n"/>
      <c r="G197" s="12" t="n"/>
      <c r="H197" s="6" t="n"/>
      <c r="I197" s="6" t="n"/>
      <c r="J197" s="13">
        <f>IF(OR($B197="",$C197=""),"",IFERROR(IF(INDEX('المكتبة'!$D$5:$D$204,MATCH($B197,'المكتبة'!$B$5:$B$204,0))=$C197,"الإصدار الحالي","إصدار قديم"),"ليس في المكتبة"))</f>
        <v/>
      </c>
    </row>
    <row r="198">
      <c r="A198" s="11" t="n"/>
      <c r="B198" s="5" t="n"/>
      <c r="C198" s="7" t="n"/>
      <c r="D198" s="6" t="n"/>
      <c r="E198" s="4" t="n"/>
      <c r="F198" s="6" t="n"/>
      <c r="G198" s="12" t="n"/>
      <c r="H198" s="6" t="n"/>
      <c r="I198" s="6" t="n"/>
      <c r="J198" s="13">
        <f>IF(OR($B198="",$C198=""),"",IFERROR(IF(INDEX('المكتبة'!$D$5:$D$204,MATCH($B198,'المكتبة'!$B$5:$B$204,0))=$C198,"الإصدار الحالي","إصدار قديم"),"ليس في المكتبة"))</f>
        <v/>
      </c>
    </row>
    <row r="199">
      <c r="A199" s="11" t="n"/>
      <c r="B199" s="5" t="n"/>
      <c r="C199" s="7" t="n"/>
      <c r="D199" s="6" t="n"/>
      <c r="E199" s="4" t="n"/>
      <c r="F199" s="6" t="n"/>
      <c r="G199" s="12" t="n"/>
      <c r="H199" s="6" t="n"/>
      <c r="I199" s="6" t="n"/>
      <c r="J199" s="13">
        <f>IF(OR($B199="",$C199=""),"",IFERROR(IF(INDEX('المكتبة'!$D$5:$D$204,MATCH($B199,'المكتبة'!$B$5:$B$204,0))=$C199,"الإصدار الحالي","إصدار قديم"),"ليس في المكتبة"))</f>
        <v/>
      </c>
    </row>
    <row r="200">
      <c r="A200" s="11" t="n"/>
      <c r="B200" s="5" t="n"/>
      <c r="C200" s="7" t="n"/>
      <c r="D200" s="6" t="n"/>
      <c r="E200" s="4" t="n"/>
      <c r="F200" s="6" t="n"/>
      <c r="G200" s="12" t="n"/>
      <c r="H200" s="6" t="n"/>
      <c r="I200" s="6" t="n"/>
      <c r="J200" s="13">
        <f>IF(OR($B200="",$C200=""),"",IFERROR(IF(INDEX('المكتبة'!$D$5:$D$204,MATCH($B200,'المكتبة'!$B$5:$B$204,0))=$C200,"الإصدار الحالي","إصدار قديم"),"ليس في المكتبة"))</f>
        <v/>
      </c>
    </row>
    <row r="201">
      <c r="A201" s="11" t="n"/>
      <c r="B201" s="5" t="n"/>
      <c r="C201" s="7" t="n"/>
      <c r="D201" s="6" t="n"/>
      <c r="E201" s="4" t="n"/>
      <c r="F201" s="6" t="n"/>
      <c r="G201" s="12" t="n"/>
      <c r="H201" s="6" t="n"/>
      <c r="I201" s="6" t="n"/>
      <c r="J201" s="13">
        <f>IF(OR($B201="",$C201=""),"",IFERROR(IF(INDEX('المكتبة'!$D$5:$D$204,MATCH($B201,'المكتبة'!$B$5:$B$204,0))=$C201,"الإصدار الحالي","إصدار قديم"),"ليس في المكتبة"))</f>
        <v/>
      </c>
    </row>
    <row r="202">
      <c r="A202" s="11" t="n"/>
      <c r="B202" s="5" t="n"/>
      <c r="C202" s="7" t="n"/>
      <c r="D202" s="6" t="n"/>
      <c r="E202" s="4" t="n"/>
      <c r="F202" s="6" t="n"/>
      <c r="G202" s="12" t="n"/>
      <c r="H202" s="6" t="n"/>
      <c r="I202" s="6" t="n"/>
      <c r="J202" s="13">
        <f>IF(OR($B202="",$C202=""),"",IFERROR(IF(INDEX('المكتبة'!$D$5:$D$204,MATCH($B202,'المكتبة'!$B$5:$B$204,0))=$C202,"الإصدار الحالي","إصدار قديم"),"ليس في المكتبة"))</f>
        <v/>
      </c>
    </row>
    <row r="203">
      <c r="A203" s="11" t="n"/>
      <c r="B203" s="5" t="n"/>
      <c r="C203" s="7" t="n"/>
      <c r="D203" s="6" t="n"/>
      <c r="E203" s="4" t="n"/>
      <c r="F203" s="6" t="n"/>
      <c r="G203" s="12" t="n"/>
      <c r="H203" s="6" t="n"/>
      <c r="I203" s="6" t="n"/>
      <c r="J203" s="13">
        <f>IF(OR($B203="",$C203=""),"",IFERROR(IF(INDEX('المكتبة'!$D$5:$D$204,MATCH($B203,'المكتبة'!$B$5:$B$204,0))=$C203,"الإصدار الحالي","إصدار قديم"),"ليس في المكتبة"))</f>
        <v/>
      </c>
    </row>
    <row r="204">
      <c r="A204" s="11" t="n"/>
      <c r="B204" s="5" t="n"/>
      <c r="C204" s="7" t="n"/>
      <c r="D204" s="6" t="n"/>
      <c r="E204" s="4" t="n"/>
      <c r="F204" s="6" t="n"/>
      <c r="G204" s="12" t="n"/>
      <c r="H204" s="6" t="n"/>
      <c r="I204" s="6" t="n"/>
      <c r="J204" s="13">
        <f>IF(OR($B204="",$C204=""),"",IFERROR(IF(INDEX('المكتبة'!$D$5:$D$204,MATCH($B204,'المكتبة'!$B$5:$B$204,0))=$C204,"الإصدار الحالي","إصدار قديم"),"ليس في المكتبة"))</f>
        <v/>
      </c>
    </row>
  </sheetData>
  <autoFilter ref="A4:J204"/>
  <conditionalFormatting sqref="G5:G204">
    <cfRule type="expression" priority="1" dxfId="0">
      <formula>G5="نجح"</formula>
    </cfRule>
    <cfRule type="expression" priority="2" dxfId="2">
      <formula>G5="فشل"</formula>
    </cfRule>
  </conditionalFormatting>
  <conditionalFormatting sqref="E5:E204">
    <cfRule type="expression" priority="3" dxfId="2">
      <formula>E5="لا"</formula>
    </cfRule>
  </conditionalFormatting>
  <conditionalFormatting sqref="J5:J204">
    <cfRule type="expression" priority="4" dxfId="0">
      <formula>J5="الإصدار الحالي"</formula>
    </cfRule>
    <cfRule type="expression" priority="5" dxfId="1">
      <formula>J5="إصدار قديم"</formula>
    </cfRule>
    <cfRule type="expression" priority="6" dxfId="2">
      <formula>J5="ليس في المكتبة"</formula>
    </cfRule>
  </conditionalFormatting>
  <dataValidations count="3">
    <dataValidation sqref="B5:B204" showDropDown="0" showInputMessage="0" showErrorMessage="0" allowBlank="1" type="list">
      <formula1>'المكتبة'!$B$5:$B$204</formula1>
    </dataValidation>
    <dataValidation sqref="E5:E204" showDropDown="0" showInputMessage="0" showErrorMessage="0" allowBlank="1" type="list">
      <formula1>"نعم,لا"</formula1>
    </dataValidation>
    <dataValidation sqref="G5:G204" showDropDown="0" showInputMessage="0" showErrorMessage="0" allowBlank="1" type="list">
      <formula1>"نجح,فشل"</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9"/>
  <sheetViews>
    <sheetView rightToLeft="1" workbookViewId="0">
      <selection activeCell="A1" sqref="A1"/>
    </sheetView>
  </sheetViews>
  <sheetFormatPr baseColWidth="8" defaultRowHeight="15"/>
  <cols>
    <col width="46" customWidth="1" min="1" max="1"/>
    <col width="16" customWidth="1" min="2" max="2"/>
  </cols>
  <sheetData>
    <row r="1">
      <c r="A1" s="1" t="inlineStr">
        <is>
          <t>الملخص</t>
        </is>
      </c>
    </row>
    <row r="2">
      <c r="A2" s="2" t="inlineStr">
        <is>
          <t>كل ما في هذه الورقة يُملأ وحده من ورقتي «المكتبة» و«سجل الاختبار».</t>
        </is>
      </c>
    </row>
    <row r="4">
      <c r="A4" s="14" t="inlineStr">
        <is>
          <t>المكتبة</t>
        </is>
      </c>
    </row>
    <row r="5">
      <c r="A5" s="6" t="inlineStr">
        <is>
          <t>الأوامر</t>
        </is>
      </c>
      <c r="B5" s="15">
        <f>COUNTA('المكتبة'!$B$5:$B$204)</f>
        <v/>
      </c>
    </row>
    <row r="6">
      <c r="A6" s="6" t="inlineStr">
        <is>
          <t>جاهز</t>
        </is>
      </c>
      <c r="B6" s="15">
        <f>COUNTIF('المكتبة'!$N$5:$N$204,"جاهز")</f>
        <v/>
      </c>
    </row>
    <row r="7">
      <c r="A7" s="6" t="inlineStr">
        <is>
          <t>واصل الاختبار</t>
        </is>
      </c>
      <c r="B7" s="15">
        <f>COUNTIF('المكتبة'!$N$5:$N$204,"واصل الاختبار")</f>
        <v/>
      </c>
    </row>
    <row r="8">
      <c r="A8" s="6" t="inlineStr">
        <is>
          <t>أصلح وأعد الاختبار</t>
        </is>
      </c>
      <c r="B8" s="15">
        <f>COUNTIF('المكتبة'!$N$5:$N$204,"أصلح وأعد الاختبار")</f>
        <v/>
      </c>
    </row>
    <row r="9">
      <c r="A9" s="6" t="inlineStr">
        <is>
          <t>لم يُختبر بعد</t>
        </is>
      </c>
      <c r="B9" s="15">
        <f>COUNTIF('المكتبة'!$N$5:$N$204,"لم يُختبر بعد")</f>
        <v/>
      </c>
    </row>
    <row r="11">
      <c r="A11" s="14" t="inlineStr">
        <is>
          <t>سجل الاختبار</t>
        </is>
      </c>
    </row>
    <row r="12">
      <c r="A12" s="6" t="inlineStr">
        <is>
          <t>الاختبارات المسجلة</t>
        </is>
      </c>
      <c r="B12" s="15">
        <f>COUNT('سجل الاختبار'!$A$5:$A$204)</f>
        <v/>
      </c>
    </row>
    <row r="13">
      <c r="A13" s="6" t="inlineStr">
        <is>
          <t>الناجحة</t>
        </is>
      </c>
      <c r="B13" s="15">
        <f>COUNTIF('سجل الاختبار'!$G$5:$G$204,"نجح")</f>
        <v/>
      </c>
    </row>
    <row r="14">
      <c r="A14" s="6" t="inlineStr">
        <is>
          <t>الفاشلة</t>
        </is>
      </c>
      <c r="B14" s="15">
        <f>COUNTIF('سجل الاختبار'!$G$5:$G$204,"فشل")</f>
        <v/>
      </c>
    </row>
    <row r="15">
      <c r="A15" s="6" t="inlineStr">
        <is>
          <t>نسبة النجاح</t>
        </is>
      </c>
      <c r="B15" s="16">
        <f>IF(B13+B14=0,"",B13/(B13+B14))</f>
        <v/>
      </c>
    </row>
    <row r="16">
      <c r="A16" s="6" t="inlineStr">
        <is>
          <t>اختبارات لم تُحذف فيها بيانات العميل</t>
        </is>
      </c>
      <c r="B16" s="15">
        <f>COUNTIF('سجل الاختبار'!$E$5:$E$204,"لا")</f>
        <v/>
      </c>
    </row>
    <row r="17">
      <c r="A17" s="6" t="inlineStr">
        <is>
          <t>آخر اختبار</t>
        </is>
      </c>
      <c r="B17" s="17">
        <f>IF(COUNT('سجل الاختبار'!$A$5:$A$204)=0,"",MAX('سجل الاختبار'!$A$5:$A$204))</f>
        <v/>
      </c>
    </row>
    <row r="19">
      <c r="A19" s="18" t="inlineStr">
        <is>
          <t>قالب مجاني من CRMsoftware.pro. بيانات المثال خيالية.</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6"/>
  <sheetViews>
    <sheetView rightToLeft="1" workbookViewId="0">
      <selection activeCell="A1" sqref="A1"/>
    </sheetView>
  </sheetViews>
  <sheetFormatPr baseColWidth="8" defaultRowHeight="15"/>
  <cols>
    <col width="46" customWidth="1" min="1" max="1"/>
    <col width="12" customWidth="1" min="2" max="2"/>
  </cols>
  <sheetData>
    <row r="1">
      <c r="A1" s="1" t="inlineStr">
        <is>
          <t>الإعدادات</t>
        </is>
      </c>
    </row>
    <row r="2">
      <c r="A2" s="2" t="inlineStr">
        <is>
          <t>تستخدم ورقة «المكتبة» هذه الأرقام. غيّرها هنا.</t>
        </is>
      </c>
    </row>
    <row r="4" ht="24" customHeight="1">
      <c r="A4" s="3" t="inlineStr">
        <is>
          <t>الإعداد</t>
        </is>
      </c>
      <c r="B4" s="3" t="inlineStr">
        <is>
          <t>القيمة</t>
        </is>
      </c>
    </row>
    <row r="5">
      <c r="A5" s="6" t="inlineStr">
        <is>
          <t>الاختبارات الناجحة المطلوبة في الإصدار الحالي</t>
        </is>
      </c>
      <c r="B5" s="15" t="n">
        <v>3</v>
      </c>
    </row>
    <row r="6">
      <c r="A6" s="6" t="inlineStr">
        <is>
          <t>إعادة الاختبار بعد (أيام)</t>
        </is>
      </c>
      <c r="B6" s="15" t="n">
        <v>90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مكتبة أوامر الذكاء الاصطناعي لخدمة العملاء</dc:title>
  <dcterms:created xmlns:dcterms="http://purl.org/dc/terms/" xmlns:xsi="http://www.w3.org/2001/XMLSchema-instance" xsi:type="dcterms:W3CDTF">2026-10-14T09:39:07Z</dcterms:created>
  <dcterms:modified xmlns:dcterms="http://purl.org/dc/terms/" xmlns:xsi="http://www.w3.org/2001/XMLSchema-instance" xsi:type="dcterms:W3CDTF">2026-10-14T09:39:07Z</dcterms:modified>
</cp:coreProperties>
</file>