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صفوفة التغطية" sheetId="1" state="visible" r:id="rId1"/>
    <sheet xmlns:r="http://schemas.openxmlformats.org/officeDocument/2006/relationships" name="التقييم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1" hidden="1">'التقييم'!$A$4:$K$204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9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4" customWidth="1" min="4" max="4"/>
    <col width="24" customWidth="1" min="5" max="5"/>
    <col width="36" customWidth="1" min="6" max="6"/>
    <col width="12" customWidth="1" min="7" max="7"/>
    <col width="15" customWidth="1" min="8" max="8"/>
    <col width="12" customWidth="1" min="9" max="9"/>
    <col width="20" customWidth="1" min="10" max="10"/>
    <col width="15" customWidth="1" min="11" max="11"/>
    <col width="16" customWidth="1" min="12" max="12"/>
    <col width="34" customWidth="1" min="13" max="13"/>
    <col width="12" customWidth="1" min="14" max="14"/>
    <col width="3" customWidth="1" min="15" max="15"/>
    <col width="16" customWidth="1" min="16" max="16"/>
    <col width="10" customWidth="1" min="17" max="17"/>
  </cols>
  <sheetData>
    <row r="1">
      <c r="A1" s="1" t="inlineStr">
        <is>
          <t>مصفوفة تغطية اللغات</t>
        </is>
      </c>
    </row>
    <row r="2">
      <c r="A2" s="2" t="inlineStr">
        <is>
          <t>صف لكل لغة. املأ الأعمدة البيضاء؛ أما الأعمدة المظللة فتُملأ وحدها من ورقتي «التقييم» و«الملخص».</t>
        </is>
      </c>
    </row>
    <row r="3">
      <c r="A3" s="2" t="inlineStr">
        <is>
          <t>فحص الاكتمال: لا تُعدّ اللغة «مدعومة» أو «ذكاء اصطناعي فقط» إلا إذا نجحت في اختبار هذا الشهر مع مراجع ولها خطة احتياطية تعمل («جُرّبت الخطة الاحتياطية هذا الشهر» = نعم). وإلا فتُعدّ «غير مدعومة».</t>
        </is>
      </c>
    </row>
    <row r="4" ht="46" customHeight="1">
      <c r="A4" s="3" t="inlineStr">
        <is>
          <t>اللغة</t>
        </is>
      </c>
      <c r="B4" s="3" t="inlineStr">
        <is>
          <t>حصة الدردشات</t>
        </is>
      </c>
      <c r="C4" s="3" t="inlineStr">
        <is>
          <t>يجيب الذكاء الاصطناعي</t>
        </is>
      </c>
      <c r="D4" s="3" t="inlineStr">
        <is>
          <t>من يتحدثها</t>
        </is>
      </c>
      <c r="E4" s="3" t="inlineStr">
        <is>
          <t>المراجع (أصلي أو متمكن)</t>
        </is>
      </c>
      <c r="F4" s="3" t="inlineStr">
        <is>
          <t>الخطة الاحتياطية (عند ضعف الجودة أو إذا لم يتحدثها أحد)</t>
        </is>
      </c>
      <c r="G4" s="3" t="inlineStr">
        <is>
          <t>جُرّبت الخطة الاحتياطية هذا الشهر</t>
        </is>
      </c>
      <c r="H4" s="3" t="inlineStr">
        <is>
          <t>الحالة</t>
        </is>
      </c>
      <c r="I4" s="3" t="inlineStr">
        <is>
          <t>نتيجة الاختبار</t>
        </is>
      </c>
      <c r="J4" s="3" t="inlineStr">
        <is>
          <t>الفحص</t>
        </is>
      </c>
      <c r="K4" s="3" t="inlineStr">
        <is>
          <t>الحالة الفعلية</t>
        </is>
      </c>
      <c r="L4" s="3" t="inlineStr">
        <is>
          <t>المسؤول</t>
        </is>
      </c>
      <c r="M4" s="3" t="inlineStr">
        <is>
          <t>الإجراء التالي</t>
        </is>
      </c>
      <c r="N4" s="3" t="inlineStr">
        <is>
          <t>الموعد</t>
        </is>
      </c>
      <c r="P4" s="3" t="inlineStr">
        <is>
          <t>الحالات</t>
        </is>
      </c>
      <c r="Q4" s="3" t="inlineStr">
        <is>
          <t>نعم / لا</t>
        </is>
      </c>
    </row>
    <row r="5">
      <c r="A5" s="4" t="inlineStr">
        <is>
          <t>الإنجليزية</t>
        </is>
      </c>
      <c r="B5" s="5" t="n">
        <v>0.59</v>
      </c>
      <c r="C5" s="6" t="inlineStr">
        <is>
          <t>نعم</t>
        </is>
      </c>
      <c r="D5" s="7" t="inlineStr">
        <is>
          <t>توم بيكر، دانييلا أورتيز</t>
        </is>
      </c>
      <c r="E5" s="7" t="inlineStr">
        <is>
          <t>توم بيكر</t>
        </is>
      </c>
      <c r="F5" s="7" t="inlineStr">
        <is>
          <t>توم في «⁨Live Support⁩»، الرد خلال ساعتي عمل</t>
        </is>
      </c>
      <c r="G5" s="6" t="inlineStr">
        <is>
          <t>نعم</t>
        </is>
      </c>
      <c r="H5" s="7" t="inlineStr">
        <is>
          <t>مدعومة</t>
        </is>
      </c>
      <c r="I5" s="8">
        <f>IF($A5="","",'الملخص'!$F$21)</f>
        <v/>
      </c>
      <c r="J5" s="9">
        <f>IF($A5="","",IF($E5="","لا يوجد مراجع",IF(OR($F5="",$G5&lt;&gt;"نعم"),"لا توجد خطة احتياطية",IF($I5="لم يُجرَ","لم تُختبر هذا الشهر",IF($I5="فشل","فشلت في الاختبار",IF(AND($H5="مدعومة",$D5=""),"مدعومة دون متحدث","جاهزة"))))))</f>
        <v/>
      </c>
      <c r="K5" s="10">
        <f>IF($A5="","",IF(OR($H5="",$H5="غير مدعومة"),"غير مدعومة",IF($J5="جاهزة",$H5,IF($J5="مدعومة دون متحدث","ذكاء اصطناعي فقط","غير مدعومة"))))</f>
        <v/>
      </c>
      <c r="L5" s="7" t="inlineStr">
        <is>
          <t>توم بيكر</t>
        </is>
      </c>
      <c r="M5" s="7" t="inlineStr">
        <is>
          <t>الاختبار الشهري التالي</t>
        </is>
      </c>
      <c r="N5" s="11" t="n">
        <v>46328</v>
      </c>
      <c r="P5" s="7" t="inlineStr">
        <is>
          <t>مدعومة</t>
        </is>
      </c>
      <c r="Q5" s="6" t="inlineStr">
        <is>
          <t>نعم</t>
        </is>
      </c>
    </row>
    <row r="6">
      <c r="A6" s="4" t="inlineStr">
        <is>
          <t>الإسبانية</t>
        </is>
      </c>
      <c r="B6" s="5" t="n">
        <v>0.24</v>
      </c>
      <c r="C6" s="6" t="inlineStr">
        <is>
          <t>نعم</t>
        </is>
      </c>
      <c r="D6" s="7" t="inlineStr">
        <is>
          <t>دانييلا أورتيز</t>
        </is>
      </c>
      <c r="E6" s="7" t="inlineStr">
        <is>
          <t>دانييلا أورتيز</t>
        </is>
      </c>
      <c r="F6" s="7" t="inlineStr">
        <is>
          <t>دانييلا في «⁨Live Support⁩»؛ وإذا كانت غائبة، فتوم مع «⁨Auto translate⁩» والنصوص المعتمدة فقط</t>
        </is>
      </c>
      <c r="G6" s="6" t="inlineStr">
        <is>
          <t>نعم</t>
        </is>
      </c>
      <c r="H6" s="7" t="inlineStr">
        <is>
          <t>مدعومة</t>
        </is>
      </c>
      <c r="I6" s="8">
        <f>IF($A6="","",'الملخص'!$F$22)</f>
        <v/>
      </c>
      <c r="J6" s="9">
        <f>IF($A6="","",IF($E6="","لا يوجد مراجع",IF(OR($F6="",$G6&lt;&gt;"نعم"),"لا توجد خطة احتياطية",IF($I6="لم يُجرَ","لم تُختبر هذا الشهر",IF($I6="فشل","فشلت في الاختبار",IF(AND($H6="مدعومة",$D6=""),"مدعومة دون متحدث","جاهزة"))))))</f>
        <v/>
      </c>
      <c r="K6" s="10">
        <f>IF($A6="","",IF(OR($H6="",$H6="غير مدعومة"),"غير مدعومة",IF($J6="جاهزة",$H6,IF($J6="مدعومة دون متحدث","ذكاء اصطناعي فقط","غير مدعومة"))))</f>
        <v/>
      </c>
      <c r="L6" s="7" t="inlineStr">
        <is>
          <t>دانييلا أورتيز</t>
        </is>
      </c>
      <c r="M6" s="7" t="inlineStr">
        <is>
          <t>أُضيفت Ranger Tote إلى قائمة المصطلحات</t>
        </is>
      </c>
      <c r="N6" s="11" t="n">
        <v>46301</v>
      </c>
      <c r="P6" s="7" t="inlineStr">
        <is>
          <t>ذكاء اصطناعي فقط</t>
        </is>
      </c>
      <c r="Q6" s="6" t="inlineStr">
        <is>
          <t>لا</t>
        </is>
      </c>
    </row>
    <row r="7">
      <c r="A7" s="4" t="inlineStr">
        <is>
          <t>البرتغالية (البرازيل)</t>
        </is>
      </c>
      <c r="B7" s="5" t="n">
        <v>0.09</v>
      </c>
      <c r="C7" s="6" t="inlineStr">
        <is>
          <t>نعم</t>
        </is>
      </c>
      <c r="D7" s="7" t="n"/>
      <c r="E7" s="7" t="inlineStr">
        <is>
          <t>لوكاس ألميدا (مستقل، ساعة شهرياً)</t>
        </is>
      </c>
      <c r="F7" s="7" t="inlineStr">
        <is>
          <t>توم مع «⁨Auto translate⁩»، الرد خلال يوم عمل واحد، ونصوص السياسات المعتمدة فقط</t>
        </is>
      </c>
      <c r="G7" s="6" t="inlineStr">
        <is>
          <t>نعم</t>
        </is>
      </c>
      <c r="H7" s="7" t="inlineStr">
        <is>
          <t>ذكاء اصطناعي فقط</t>
        </is>
      </c>
      <c r="I7" s="8">
        <f>IF($A7="","",'الملخص'!$F$23)</f>
        <v/>
      </c>
      <c r="J7" s="9">
        <f>IF($A7="","",IF($E7="","لا يوجد مراجع",IF(OR($F7="",$G7&lt;&gt;"نعم"),"لا توجد خطة احتياطية",IF($I7="لم يُجرَ","لم تُختبر هذا الشهر",IF($I7="فشل","فشلت في الاختبار",IF(AND($H7="مدعومة",$D7=""),"مدعومة دون متحدث","جاهزة"))))))</f>
        <v/>
      </c>
      <c r="K7" s="10">
        <f>IF($A7="","",IF(OR($H7="",$H7="غير مدعومة"),"غير مدعومة",IF($J7="جاهزة",$H7,IF($J7="مدعومة دون متحدث","ذكاء اصطناعي فقط","غير مدعومة"))))</f>
        <v/>
      </c>
      <c r="L7" s="7" t="inlineStr">
        <is>
          <t>توم بيكر</t>
        </is>
      </c>
      <c r="M7" s="7" t="inlineStr">
        <is>
          <t>مدد التوصيل حسب البلد في قاعدة المعرفة</t>
        </is>
      </c>
      <c r="N7" s="11" t="n">
        <v>46301</v>
      </c>
      <c r="P7" s="7" t="inlineStr">
        <is>
          <t>غير مدعومة</t>
        </is>
      </c>
    </row>
    <row r="8">
      <c r="A8" s="4" t="inlineStr">
        <is>
          <t>الفرنسية (كندا)</t>
        </is>
      </c>
      <c r="B8" s="5" t="n">
        <v>0.06</v>
      </c>
      <c r="C8" s="6" t="inlineStr">
        <is>
          <t>نعم</t>
        </is>
      </c>
      <c r="D8" s="7" t="n"/>
      <c r="E8" s="7" t="inlineStr">
        <is>
          <t>أميلي روا (مستقلة)</t>
        </is>
      </c>
      <c r="F8" s="7" t="inlineStr">
        <is>
          <t>توم مع «⁨Auto translate⁩»، الرد خلال يوم عمل واحد، ونصوص السياسات المعتمدة فقط</t>
        </is>
      </c>
      <c r="G8" s="6" t="inlineStr">
        <is>
          <t>نعم</t>
        </is>
      </c>
      <c r="H8" s="7" t="inlineStr">
        <is>
          <t>ذكاء اصطناعي فقط</t>
        </is>
      </c>
      <c r="I8" s="8">
        <f>IF($A8="","",'الملخص'!$F$24)</f>
        <v/>
      </c>
      <c r="J8" s="9">
        <f>IF($A8="","",IF($E8="","لا يوجد مراجع",IF(OR($F8="",$G8&lt;&gt;"نعم"),"لا توجد خطة احتياطية",IF($I8="لم يُجرَ","لم تُختبر هذا الشهر",IF($I8="فشل","فشلت في الاختبار",IF(AND($H8="مدعومة",$D8=""),"مدعومة دون متحدث","جاهزة"))))))</f>
        <v/>
      </c>
      <c r="K8" s="10">
        <f>IF($A8="","",IF(OR($H8="",$H8="غير مدعومة"),"غير مدعومة",IF($J8="جاهزة",$H8,IF($J8="مدعومة دون متحدث","ذكاء اصطناعي فقط","غير مدعومة"))))</f>
        <v/>
      </c>
      <c r="L8" s="7" t="inlineStr">
        <is>
          <t>دانييلا أورتيز</t>
        </is>
      </c>
      <c r="M8" s="7" t="inlineStr">
        <is>
          <t>إصلاح 3 إجابات، وإعادة اختبار الأسئلة الفاشلة مع أميلي</t>
        </is>
      </c>
      <c r="N8" s="11" t="n">
        <v>46307</v>
      </c>
    </row>
    <row r="9">
      <c r="A9" s="4" t="inlineStr">
        <is>
          <t>الألمانية</t>
        </is>
      </c>
      <c r="B9" s="5" t="n">
        <v>0.02</v>
      </c>
      <c r="C9" s="6" t="inlineStr">
        <is>
          <t>نعم</t>
        </is>
      </c>
      <c r="D9" s="7" t="n"/>
      <c r="E9" s="7" t="n"/>
      <c r="F9" s="7" t="inlineStr">
        <is>
          <t>رسالة صادقة بالألمانية، ورد بالبريد الإلكتروني بالإنجليزية خلال يوم عمل واحد</t>
        </is>
      </c>
      <c r="G9" s="6" t="inlineStr">
        <is>
          <t>لا</t>
        </is>
      </c>
      <c r="H9" s="7" t="inlineStr">
        <is>
          <t>غير مدعومة</t>
        </is>
      </c>
      <c r="I9" s="8">
        <f>IF($A9="","",'الملخص'!$F$25)</f>
        <v/>
      </c>
      <c r="J9" s="9">
        <f>IF($A9="","",IF($E9="","لا يوجد مراجع",IF(OR($F9="",$G9&lt;&gt;"نعم"),"لا توجد خطة احتياطية",IF($I9="لم يُجرَ","لم تُختبر هذا الشهر",IF($I9="فشل","فشلت في الاختبار",IF(AND($H9="مدعومة",$D9=""),"مدعومة دون متحدث","جاهزة"))))))</f>
        <v/>
      </c>
      <c r="K9" s="10">
        <f>IF($A9="","",IF(OR($H9="",$H9="غير مدعومة"),"غير مدعومة",IF($J9="جاهزة",$H9,IF($J9="مدعومة دون متحدث","ذكاء اصطناعي فقط","غير مدعومة"))))</f>
        <v/>
      </c>
      <c r="L9" s="7" t="inlineStr">
        <is>
          <t>توم بيكر</t>
        </is>
      </c>
      <c r="M9" s="7" t="inlineStr">
        <is>
          <t>البحث عن مراجع إذا تجاوزت الألمانية 3% من الدردشات</t>
        </is>
      </c>
      <c r="N9" s="11" t="n">
        <v>46391</v>
      </c>
    </row>
    <row r="10">
      <c r="A10" s="4" t="n"/>
      <c r="B10" s="5" t="n"/>
      <c r="C10" s="6" t="n"/>
      <c r="D10" s="7" t="n"/>
      <c r="E10" s="7" t="n"/>
      <c r="F10" s="7" t="n"/>
      <c r="G10" s="6" t="n"/>
      <c r="H10" s="7" t="n"/>
      <c r="I10" s="8">
        <f>IF($A10="","",'الملخص'!$F$26)</f>
        <v/>
      </c>
      <c r="J10" s="9">
        <f>IF($A10="","",IF($E10="","لا يوجد مراجع",IF(OR($F10="",$G10&lt;&gt;"نعم"),"لا توجد خطة احتياطية",IF($I10="لم يُجرَ","لم تُختبر هذا الشهر",IF($I10="فشل","فشلت في الاختبار",IF(AND($H10="مدعومة",$D10=""),"مدعومة دون متحدث","جاهزة"))))))</f>
        <v/>
      </c>
      <c r="K10" s="10">
        <f>IF($A10="","",IF(OR($H10="",$H10="غير مدعومة"),"غير مدعومة",IF($J10="جاهزة",$H10,IF($J10="مدعومة دون متحدث","ذكاء اصطناعي فقط","غير مدعومة"))))</f>
        <v/>
      </c>
      <c r="L10" s="7" t="n"/>
      <c r="M10" s="7" t="n"/>
      <c r="N10" s="11" t="n"/>
    </row>
    <row r="11">
      <c r="A11" s="4" t="n"/>
      <c r="B11" s="5" t="n"/>
      <c r="C11" s="6" t="n"/>
      <c r="D11" s="7" t="n"/>
      <c r="E11" s="7" t="n"/>
      <c r="F11" s="7" t="n"/>
      <c r="G11" s="6" t="n"/>
      <c r="H11" s="7" t="n"/>
      <c r="I11" s="8">
        <f>IF($A11="","",'الملخص'!$F$27)</f>
        <v/>
      </c>
      <c r="J11" s="9">
        <f>IF($A11="","",IF($E11="","لا يوجد مراجع",IF(OR($F11="",$G11&lt;&gt;"نعم"),"لا توجد خطة احتياطية",IF($I11="لم يُجرَ","لم تُختبر هذا الشهر",IF($I11="فشل","فشلت في الاختبار",IF(AND($H11="مدعومة",$D11=""),"مدعومة دون متحدث","جاهزة"))))))</f>
        <v/>
      </c>
      <c r="K11" s="10">
        <f>IF($A11="","",IF(OR($H11="",$H11="غير مدعومة"),"غير مدعومة",IF($J11="جاهزة",$H11,IF($J11="مدعومة دون متحدث","ذكاء اصطناعي فقط","غير مدعومة"))))</f>
        <v/>
      </c>
      <c r="L11" s="7" t="n"/>
      <c r="M11" s="7" t="n"/>
      <c r="N11" s="11" t="n"/>
    </row>
    <row r="12">
      <c r="A12" s="4" t="n"/>
      <c r="B12" s="5" t="n"/>
      <c r="C12" s="6" t="n"/>
      <c r="D12" s="7" t="n"/>
      <c r="E12" s="7" t="n"/>
      <c r="F12" s="7" t="n"/>
      <c r="G12" s="6" t="n"/>
      <c r="H12" s="7" t="n"/>
      <c r="I12" s="8">
        <f>IF($A12="","",'الملخص'!$F$28)</f>
        <v/>
      </c>
      <c r="J12" s="9">
        <f>IF($A12="","",IF($E12="","لا يوجد مراجع",IF(OR($F12="",$G12&lt;&gt;"نعم"),"لا توجد خطة احتياطية",IF($I12="لم يُجرَ","لم تُختبر هذا الشهر",IF($I12="فشل","فشلت في الاختبار",IF(AND($H12="مدعومة",$D12=""),"مدعومة دون متحدث","جاهزة"))))))</f>
        <v/>
      </c>
      <c r="K12" s="10">
        <f>IF($A12="","",IF(OR($H12="",$H12="غير مدعومة"),"غير مدعومة",IF($J12="جاهزة",$H12,IF($J12="مدعومة دون متحدث","ذكاء اصطناعي فقط","غير مدعومة"))))</f>
        <v/>
      </c>
      <c r="L12" s="7" t="n"/>
      <c r="M12" s="7" t="n"/>
      <c r="N12" s="11" t="n"/>
    </row>
    <row r="13">
      <c r="A13" s="4" t="n"/>
      <c r="B13" s="5" t="n"/>
      <c r="C13" s="6" t="n"/>
      <c r="D13" s="7" t="n"/>
      <c r="E13" s="7" t="n"/>
      <c r="F13" s="7" t="n"/>
      <c r="G13" s="6" t="n"/>
      <c r="H13" s="7" t="n"/>
      <c r="I13" s="8">
        <f>IF($A13="","",'الملخص'!$F$29)</f>
        <v/>
      </c>
      <c r="J13" s="9">
        <f>IF($A13="","",IF($E13="","لا يوجد مراجع",IF(OR($F13="",$G13&lt;&gt;"نعم"),"لا توجد خطة احتياطية",IF($I13="لم يُجرَ","لم تُختبر هذا الشهر",IF($I13="فشل","فشلت في الاختبار",IF(AND($H13="مدعومة",$D13=""),"مدعومة دون متحدث","جاهزة"))))))</f>
        <v/>
      </c>
      <c r="K13" s="10">
        <f>IF($A13="","",IF(OR($H13="",$H13="غير مدعومة"),"غير مدعومة",IF($J13="جاهزة",$H13,IF($J13="مدعومة دون متحدث","ذكاء اصطناعي فقط","غير مدعومة"))))</f>
        <v/>
      </c>
      <c r="L13" s="7" t="n"/>
      <c r="M13" s="7" t="n"/>
      <c r="N13" s="11" t="n"/>
    </row>
    <row r="14">
      <c r="A14" s="4" t="n"/>
      <c r="B14" s="5" t="n"/>
      <c r="C14" s="6" t="n"/>
      <c r="D14" s="7" t="n"/>
      <c r="E14" s="7" t="n"/>
      <c r="F14" s="7" t="n"/>
      <c r="G14" s="6" t="n"/>
      <c r="H14" s="7" t="n"/>
      <c r="I14" s="8">
        <f>IF($A14="","",'الملخص'!$F$30)</f>
        <v/>
      </c>
      <c r="J14" s="9">
        <f>IF($A14="","",IF($E14="","لا يوجد مراجع",IF(OR($F14="",$G14&lt;&gt;"نعم"),"لا توجد خطة احتياطية",IF($I14="لم يُجرَ","لم تُختبر هذا الشهر",IF($I14="فشل","فشلت في الاختبار",IF(AND($H14="مدعومة",$D14=""),"مدعومة دون متحدث","جاهزة"))))))</f>
        <v/>
      </c>
      <c r="K14" s="10">
        <f>IF($A14="","",IF(OR($H14="",$H14="غير مدعومة"),"غير مدعومة",IF($J14="جاهزة",$H14,IF($J14="مدعومة دون متحدث","ذكاء اصطناعي فقط","غير مدعومة"))))</f>
        <v/>
      </c>
      <c r="L14" s="7" t="n"/>
      <c r="M14" s="7" t="n"/>
      <c r="N14" s="11" t="n"/>
    </row>
    <row r="15">
      <c r="A15" s="4" t="n"/>
      <c r="B15" s="5" t="n"/>
      <c r="C15" s="6" t="n"/>
      <c r="D15" s="7" t="n"/>
      <c r="E15" s="7" t="n"/>
      <c r="F15" s="7" t="n"/>
      <c r="G15" s="6" t="n"/>
      <c r="H15" s="7" t="n"/>
      <c r="I15" s="8">
        <f>IF($A15="","",'الملخص'!$F$31)</f>
        <v/>
      </c>
      <c r="J15" s="9">
        <f>IF($A15="","",IF($E15="","لا يوجد مراجع",IF(OR($F15="",$G15&lt;&gt;"نعم"),"لا توجد خطة احتياطية",IF($I15="لم يُجرَ","لم تُختبر هذا الشهر",IF($I15="فشل","فشلت في الاختبار",IF(AND($H15="مدعومة",$D15=""),"مدعومة دون متحدث","جاهزة"))))))</f>
        <v/>
      </c>
      <c r="K15" s="10">
        <f>IF($A15="","",IF(OR($H15="",$H15="غير مدعومة"),"غير مدعومة",IF($J15="جاهزة",$H15,IF($J15="مدعومة دون متحدث","ذكاء اصطناعي فقط","غير مدعومة"))))</f>
        <v/>
      </c>
      <c r="L15" s="7" t="n"/>
      <c r="M15" s="7" t="n"/>
      <c r="N15" s="11" t="n"/>
    </row>
    <row r="16">
      <c r="A16" s="4" t="n"/>
      <c r="B16" s="5" t="n"/>
      <c r="C16" s="6" t="n"/>
      <c r="D16" s="7" t="n"/>
      <c r="E16" s="7" t="n"/>
      <c r="F16" s="7" t="n"/>
      <c r="G16" s="6" t="n"/>
      <c r="H16" s="7" t="n"/>
      <c r="I16" s="8">
        <f>IF($A16="","",'الملخص'!$F$32)</f>
        <v/>
      </c>
      <c r="J16" s="9">
        <f>IF($A16="","",IF($E16="","لا يوجد مراجع",IF(OR($F16="",$G16&lt;&gt;"نعم"),"لا توجد خطة احتياطية",IF($I16="لم يُجرَ","لم تُختبر هذا الشهر",IF($I16="فشل","فشلت في الاختبار",IF(AND($H16="مدعومة",$D16=""),"مدعومة دون متحدث","جاهزة"))))))</f>
        <v/>
      </c>
      <c r="K16" s="10">
        <f>IF($A16="","",IF(OR($H16="",$H16="غير مدعومة"),"غير مدعومة",IF($J16="جاهزة",$H16,IF($J16="مدعومة دون متحدث","ذكاء اصطناعي فقط","غير مدعومة"))))</f>
        <v/>
      </c>
      <c r="L16" s="7" t="n"/>
      <c r="M16" s="7" t="n"/>
      <c r="N16" s="11" t="n"/>
    </row>
    <row r="17">
      <c r="A17" s="4" t="n"/>
      <c r="B17" s="5" t="n"/>
      <c r="C17" s="6" t="n"/>
      <c r="D17" s="7" t="n"/>
      <c r="E17" s="7" t="n"/>
      <c r="F17" s="7" t="n"/>
      <c r="G17" s="6" t="n"/>
      <c r="H17" s="7" t="n"/>
      <c r="I17" s="8">
        <f>IF($A17="","",'الملخص'!$F$33)</f>
        <v/>
      </c>
      <c r="J17" s="9">
        <f>IF($A17="","",IF($E17="","لا يوجد مراجع",IF(OR($F17="",$G17&lt;&gt;"نعم"),"لا توجد خطة احتياطية",IF($I17="لم يُجرَ","لم تُختبر هذا الشهر",IF($I17="فشل","فشلت في الاختبار",IF(AND($H17="مدعومة",$D17=""),"مدعومة دون متحدث","جاهزة"))))))</f>
        <v/>
      </c>
      <c r="K17" s="10">
        <f>IF($A17="","",IF(OR($H17="",$H17="غير مدعومة"),"غير مدعومة",IF($J17="جاهزة",$H17,IF($J17="مدعومة دون متحدث","ذكاء اصطناعي فقط","غير مدعومة"))))</f>
        <v/>
      </c>
      <c r="L17" s="7" t="n"/>
      <c r="M17" s="7" t="n"/>
      <c r="N17" s="11" t="n"/>
    </row>
    <row r="18">
      <c r="A18" s="4" t="n"/>
      <c r="B18" s="5" t="n"/>
      <c r="C18" s="6" t="n"/>
      <c r="D18" s="7" t="n"/>
      <c r="E18" s="7" t="n"/>
      <c r="F18" s="7" t="n"/>
      <c r="G18" s="6" t="n"/>
      <c r="H18" s="7" t="n"/>
      <c r="I18" s="8">
        <f>IF($A18="","",'الملخص'!$F$34)</f>
        <v/>
      </c>
      <c r="J18" s="9">
        <f>IF($A18="","",IF($E18="","لا يوجد مراجع",IF(OR($F18="",$G18&lt;&gt;"نعم"),"لا توجد خطة احتياطية",IF($I18="لم يُجرَ","لم تُختبر هذا الشهر",IF($I18="فشل","فشلت في الاختبار",IF(AND($H18="مدعومة",$D18=""),"مدعومة دون متحدث","جاهزة"))))))</f>
        <v/>
      </c>
      <c r="K18" s="10">
        <f>IF($A18="","",IF(OR($H18="",$H18="غير مدعومة"),"غير مدعومة",IF($J18="جاهزة",$H18,IF($J18="مدعومة دون متحدث","ذكاء اصطناعي فقط","غير مدعومة"))))</f>
        <v/>
      </c>
      <c r="L18" s="7" t="n"/>
      <c r="M18" s="7" t="n"/>
      <c r="N18" s="11" t="n"/>
    </row>
    <row r="19">
      <c r="A19" s="4" t="n"/>
      <c r="B19" s="5" t="n"/>
      <c r="C19" s="6" t="n"/>
      <c r="D19" s="7" t="n"/>
      <c r="E19" s="7" t="n"/>
      <c r="F19" s="7" t="n"/>
      <c r="G19" s="6" t="n"/>
      <c r="H19" s="7" t="n"/>
      <c r="I19" s="8">
        <f>IF($A19="","",'الملخص'!$F$35)</f>
        <v/>
      </c>
      <c r="J19" s="9">
        <f>IF($A19="","",IF($E19="","لا يوجد مراجع",IF(OR($F19="",$G19&lt;&gt;"نعم"),"لا توجد خطة احتياطية",IF($I19="لم يُجرَ","لم تُختبر هذا الشهر",IF($I19="فشل","فشلت في الاختبار",IF(AND($H19="مدعومة",$D19=""),"مدعومة دون متحدث","جاهزة"))))))</f>
        <v/>
      </c>
      <c r="K19" s="10">
        <f>IF($A19="","",IF(OR($H19="",$H19="غير مدعومة"),"غير مدعومة",IF($J19="جاهزة",$H19,IF($J19="مدعومة دون متحدث","ذكاء اصطناعي فقط","غير مدعومة"))))</f>
        <v/>
      </c>
      <c r="L19" s="7" t="n"/>
      <c r="M19" s="7" t="n"/>
      <c r="N19" s="11" t="n"/>
    </row>
    <row r="20">
      <c r="A20" s="4" t="n"/>
      <c r="B20" s="5" t="n"/>
      <c r="C20" s="6" t="n"/>
      <c r="D20" s="7" t="n"/>
      <c r="E20" s="7" t="n"/>
      <c r="F20" s="7" t="n"/>
      <c r="G20" s="6" t="n"/>
      <c r="H20" s="7" t="n"/>
      <c r="I20" s="8">
        <f>IF($A20="","",'الملخص'!$F$36)</f>
        <v/>
      </c>
      <c r="J20" s="9">
        <f>IF($A20="","",IF($E20="","لا يوجد مراجع",IF(OR($F20="",$G20&lt;&gt;"نعم"),"لا توجد خطة احتياطية",IF($I20="لم يُجرَ","لم تُختبر هذا الشهر",IF($I20="فشل","فشلت في الاختبار",IF(AND($H20="مدعومة",$D20=""),"مدعومة دون متحدث","جاهزة"))))))</f>
        <v/>
      </c>
      <c r="K20" s="10">
        <f>IF($A20="","",IF(OR($H20="",$H20="غير مدعومة"),"غير مدعومة",IF($J20="جاهزة",$H20,IF($J20="مدعومة دون متحدث","ذكاء اصطناعي فقط","غير مدعومة"))))</f>
        <v/>
      </c>
      <c r="L20" s="7" t="n"/>
      <c r="M20" s="7" t="n"/>
      <c r="N20" s="11" t="n"/>
    </row>
    <row r="21">
      <c r="A21" s="4" t="n"/>
      <c r="B21" s="5" t="n"/>
      <c r="C21" s="6" t="n"/>
      <c r="D21" s="7" t="n"/>
      <c r="E21" s="7" t="n"/>
      <c r="F21" s="7" t="n"/>
      <c r="G21" s="6" t="n"/>
      <c r="H21" s="7" t="n"/>
      <c r="I21" s="8">
        <f>IF($A21="","",'الملخص'!$F$37)</f>
        <v/>
      </c>
      <c r="J21" s="9">
        <f>IF($A21="","",IF($E21="","لا يوجد مراجع",IF(OR($F21="",$G21&lt;&gt;"نعم"),"لا توجد خطة احتياطية",IF($I21="لم يُجرَ","لم تُختبر هذا الشهر",IF($I21="فشل","فشلت في الاختبار",IF(AND($H21="مدعومة",$D21=""),"مدعومة دون متحدث","جاهزة"))))))</f>
        <v/>
      </c>
      <c r="K21" s="10">
        <f>IF($A21="","",IF(OR($H21="",$H21="غير مدعومة"),"غير مدعومة",IF($J21="جاهزة",$H21,IF($J21="مدعومة دون متحدث","ذكاء اصطناعي فقط","غير مدعومة"))))</f>
        <v/>
      </c>
      <c r="L21" s="7" t="n"/>
      <c r="M21" s="7" t="n"/>
      <c r="N21" s="11" t="n"/>
    </row>
    <row r="22">
      <c r="A22" s="4" t="n"/>
      <c r="B22" s="5" t="n"/>
      <c r="C22" s="6" t="n"/>
      <c r="D22" s="7" t="n"/>
      <c r="E22" s="7" t="n"/>
      <c r="F22" s="7" t="n"/>
      <c r="G22" s="6" t="n"/>
      <c r="H22" s="7" t="n"/>
      <c r="I22" s="8">
        <f>IF($A22="","",'الملخص'!$F$38)</f>
        <v/>
      </c>
      <c r="J22" s="9">
        <f>IF($A22="","",IF($E22="","لا يوجد مراجع",IF(OR($F22="",$G22&lt;&gt;"نعم"),"لا توجد خطة احتياطية",IF($I22="لم يُجرَ","لم تُختبر هذا الشهر",IF($I22="فشل","فشلت في الاختبار",IF(AND($H22="مدعومة",$D22=""),"مدعومة دون متحدث","جاهزة"))))))</f>
        <v/>
      </c>
      <c r="K22" s="10">
        <f>IF($A22="","",IF(OR($H22="",$H22="غير مدعومة"),"غير مدعومة",IF($J22="جاهزة",$H22,IF($J22="مدعومة دون متحدث","ذكاء اصطناعي فقط","غير مدعومة"))))</f>
        <v/>
      </c>
      <c r="L22" s="7" t="n"/>
      <c r="M22" s="7" t="n"/>
      <c r="N22" s="11" t="n"/>
    </row>
    <row r="23">
      <c r="A23" s="4" t="n"/>
      <c r="B23" s="5" t="n"/>
      <c r="C23" s="6" t="n"/>
      <c r="D23" s="7" t="n"/>
      <c r="E23" s="7" t="n"/>
      <c r="F23" s="7" t="n"/>
      <c r="G23" s="6" t="n"/>
      <c r="H23" s="7" t="n"/>
      <c r="I23" s="8">
        <f>IF($A23="","",'الملخص'!$F$39)</f>
        <v/>
      </c>
      <c r="J23" s="9">
        <f>IF($A23="","",IF($E23="","لا يوجد مراجع",IF(OR($F23="",$G23&lt;&gt;"نعم"),"لا توجد خطة احتياطية",IF($I23="لم يُجرَ","لم تُختبر هذا الشهر",IF($I23="فشل","فشلت في الاختبار",IF(AND($H23="مدعومة",$D23=""),"مدعومة دون متحدث","جاهزة"))))))</f>
        <v/>
      </c>
      <c r="K23" s="10">
        <f>IF($A23="","",IF(OR($H23="",$H23="غير مدعومة"),"غير مدعومة",IF($J23="جاهزة",$H23,IF($J23="مدعومة دون متحدث","ذكاء اصطناعي فقط","غير مدعومة"))))</f>
        <v/>
      </c>
      <c r="L23" s="7" t="n"/>
      <c r="M23" s="7" t="n"/>
      <c r="N23" s="11" t="n"/>
    </row>
    <row r="24">
      <c r="A24" s="4" t="n"/>
      <c r="B24" s="5" t="n"/>
      <c r="C24" s="6" t="n"/>
      <c r="D24" s="7" t="n"/>
      <c r="E24" s="7" t="n"/>
      <c r="F24" s="7" t="n"/>
      <c r="G24" s="6" t="n"/>
      <c r="H24" s="7" t="n"/>
      <c r="I24" s="8">
        <f>IF($A24="","",'الملخص'!$F$40)</f>
        <v/>
      </c>
      <c r="J24" s="9">
        <f>IF($A24="","",IF($E24="","لا يوجد مراجع",IF(OR($F24="",$G24&lt;&gt;"نعم"),"لا توجد خطة احتياطية",IF($I24="لم يُجرَ","لم تُختبر هذا الشهر",IF($I24="فشل","فشلت في الاختبار",IF(AND($H24="مدعومة",$D24=""),"مدعومة دون متحدث","جاهزة"))))))</f>
        <v/>
      </c>
      <c r="K24" s="10">
        <f>IF($A24="","",IF(OR($H24="",$H24="غير مدعومة"),"غير مدعومة",IF($J24="جاهزة",$H24,IF($J24="مدعومة دون متحدث","ذكاء اصطناعي فقط","غير مدعومة"))))</f>
        <v/>
      </c>
      <c r="L24" s="7" t="n"/>
      <c r="M24" s="7" t="n"/>
      <c r="N24" s="11" t="n"/>
    </row>
  </sheetData>
  <conditionalFormatting sqref="I5:I24">
    <cfRule type="expression" priority="1" dxfId="0">
      <formula>I5="نجح"</formula>
    </cfRule>
    <cfRule type="expression" priority="2" dxfId="1">
      <formula>I5="فشل"</formula>
    </cfRule>
    <cfRule type="expression" priority="3" dxfId="2">
      <formula>I5="لم يُجرَ"</formula>
    </cfRule>
  </conditionalFormatting>
  <conditionalFormatting sqref="J5:J24">
    <cfRule type="expression" priority="4" dxfId="0">
      <formula>J5="جاهزة"</formula>
    </cfRule>
    <cfRule type="expression" priority="5" dxfId="1">
      <formula>J5="لا يوجد مراجع"</formula>
    </cfRule>
    <cfRule type="expression" priority="6" dxfId="1">
      <formula>J5="لا توجد خطة احتياطية"</formula>
    </cfRule>
    <cfRule type="expression" priority="7" dxfId="2">
      <formula>J5="لم تُختبر هذا الشهر"</formula>
    </cfRule>
    <cfRule type="expression" priority="8" dxfId="1">
      <formula>J5="فشلت في الاختبار"</formula>
    </cfRule>
    <cfRule type="expression" priority="9" dxfId="2">
      <formula>J5="مدعومة دون متحدث"</formula>
    </cfRule>
  </conditionalFormatting>
  <conditionalFormatting sqref="K5:K24">
    <cfRule type="expression" priority="10" dxfId="0">
      <formula>K5="مدعومة"</formula>
    </cfRule>
    <cfRule type="expression" priority="11" dxfId="3">
      <formula>K5="ذكاء اصطناعي فقط"</formula>
    </cfRule>
    <cfRule type="expression" priority="12" dxfId="2">
      <formula>K5="غير مدعومة"</formula>
    </cfRule>
  </conditionalFormatting>
  <dataValidations count="2">
    <dataValidation sqref="H5:H24" showDropDown="0" showInputMessage="0" showErrorMessage="0" allowBlank="1" type="list">
      <formula1>=$P$5:$P$7</formula1>
    </dataValidation>
    <dataValidation sqref="C5:C24 G5:G24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6" customWidth="1" min="3" max="3"/>
    <col width="30" customWidth="1" min="4" max="4"/>
    <col width="46" customWidth="1" min="5" max="5"/>
    <col width="10" customWidth="1" min="6" max="6"/>
    <col width="10" customWidth="1" min="7" max="7"/>
    <col width="10" customWidth="1" min="8" max="8"/>
    <col width="9" customWidth="1" min="9" max="9"/>
    <col width="18" customWidth="1" min="10" max="10"/>
    <col width="50" customWidth="1" min="11" max="11"/>
  </cols>
  <sheetData>
    <row r="1">
      <c r="A1" s="1" t="inlineStr">
        <is>
          <t>التقييم الشهري للإجابات</t>
        </is>
      </c>
    </row>
    <row r="2">
      <c r="A2" s="2" t="inlineStr">
        <is>
          <t>صف لكل لغة وسؤال اختبار: الأسئلة العشرة نفسها بكل لغة. يملأ المراجع «نعم» أو «لا» في الفحوص الثلاثة. ولا يحصل الصف على درجة إلا بعد ملء الفحوص الثلاثة والمراجع.</t>
        </is>
      </c>
    </row>
    <row r="3">
      <c r="A3" s="2" t="inlineStr">
        <is>
          <t>الدرجة: نقطة واحدة لكل «نعم»، من 0 إلى 3. «الإجابة صحيحة» = الحقائق المتوقعة موجودة. «الأسلوب مناسب» = طبيعي، بصيغة المخاطبة الصحيحة، والأسماء غير مترجمة. «السياسة صحيحة» = الأسعار والشروط مطابقة للنص المعتمد.</t>
        </is>
      </c>
    </row>
    <row r="4" ht="34" customHeight="1">
      <c r="A4" s="3" t="inlineStr">
        <is>
          <t>تاريخ الاختبار</t>
        </is>
      </c>
      <c r="B4" s="3" t="inlineStr">
        <is>
          <t>اللغة</t>
        </is>
      </c>
      <c r="C4" s="3" t="inlineStr">
        <is>
          <t>الرقم</t>
        </is>
      </c>
      <c r="D4" s="3" t="inlineStr">
        <is>
          <t>السؤال (القصد نفسه بكل لغة)</t>
        </is>
      </c>
      <c r="E4" s="3" t="inlineStr">
        <is>
          <t>الحقائق المتوقعة (من المصدر)</t>
        </is>
      </c>
      <c r="F4" s="3" t="inlineStr">
        <is>
          <t>الإجابة صحيحة</t>
        </is>
      </c>
      <c r="G4" s="3" t="inlineStr">
        <is>
          <t>الأسلوب مناسب</t>
        </is>
      </c>
      <c r="H4" s="3" t="inlineStr">
        <is>
          <t>السياسة صحيحة</t>
        </is>
      </c>
      <c r="I4" s="3" t="inlineStr">
        <is>
          <t>الدرجة (0-3)</t>
        </is>
      </c>
      <c r="J4" s="3" t="inlineStr">
        <is>
          <t>المراجع</t>
        </is>
      </c>
      <c r="K4" s="3" t="inlineStr">
        <is>
          <t>الملاحظة والإصلاح</t>
        </is>
      </c>
    </row>
    <row r="5">
      <c r="A5" s="11" t="n">
        <v>46300</v>
      </c>
      <c r="B5" s="4" t="inlineStr">
        <is>
          <t>الإنجليزية</t>
        </is>
      </c>
      <c r="C5" s="12" t="n">
        <v>1</v>
      </c>
      <c r="D5" s="7" t="inlineStr">
        <is>
          <t>سعر حقيبة Ranger Tote</t>
        </is>
      </c>
      <c r="E5" s="7" t="inlineStr">
        <is>
          <t>USD 189. الأسعار بعملة USD فقط، دون أي تحويل.</t>
        </is>
      </c>
      <c r="F5" s="6" t="inlineStr">
        <is>
          <t>نعم</t>
        </is>
      </c>
      <c r="G5" s="6" t="inlineStr">
        <is>
          <t>نعم</t>
        </is>
      </c>
      <c r="H5" s="6" t="inlineStr">
        <is>
          <t>نعم</t>
        </is>
      </c>
      <c r="I5" s="13">
        <f>IF(OR($B5="",$F5="",$G5="",$H5="",$J5=""),"",($F5="نعم")+($G5="نعم")+($H5="نعم"))</f>
        <v/>
      </c>
      <c r="J5" s="7" t="inlineStr">
        <is>
          <t>توم بيكر</t>
        </is>
      </c>
      <c r="K5" s="7" t="n"/>
    </row>
    <row r="6">
      <c r="A6" s="11" t="n">
        <v>46300</v>
      </c>
      <c r="B6" s="4" t="inlineStr">
        <is>
          <t>الإنجليزية</t>
        </is>
      </c>
      <c r="C6" s="12" t="n">
        <v>2</v>
      </c>
      <c r="D6" s="7" t="inlineStr">
        <is>
          <t>مدة التوصيل وتكلفته إلى بلد العميل</t>
        </is>
      </c>
      <c r="E6" s="7" t="inlineStr">
        <is>
          <t>الولايات المتحدة: من 3 إلى 5 أيام عمل، ومجاني للطلبات فوق USD 100. كندا والمكسيك: من 6 إلى 10، بتكلفة USD 25. البرازيل والبلدان الأخرى: من 8 إلى 15، بتكلفة USD 35. يدفع العميل الرسوم الجمركية والضرائب.</t>
        </is>
      </c>
      <c r="F6" s="6" t="inlineStr">
        <is>
          <t>نعم</t>
        </is>
      </c>
      <c r="G6" s="6" t="inlineStr">
        <is>
          <t>نعم</t>
        </is>
      </c>
      <c r="H6" s="6" t="inlineStr">
        <is>
          <t>نعم</t>
        </is>
      </c>
      <c r="I6" s="13">
        <f>IF(OR($B6="",$F6="",$G6="",$H6="",$J6=""),"",($F6="نعم")+($G6="نعم")+($H6="نعم"))</f>
        <v/>
      </c>
      <c r="J6" s="7" t="inlineStr">
        <is>
          <t>توم بيكر</t>
        </is>
      </c>
      <c r="K6" s="7" t="n"/>
    </row>
    <row r="7">
      <c r="A7" s="11" t="n">
        <v>46300</v>
      </c>
      <c r="B7" s="4" t="inlineStr">
        <is>
          <t>الإنجليزية</t>
        </is>
      </c>
      <c r="C7" s="12" t="n">
        <v>3</v>
      </c>
      <c r="D7" s="7" t="inlineStr">
        <is>
          <t>كيفية إرجاع حقيبة</t>
        </is>
      </c>
      <c r="E7" s="7" t="inlineStr">
        <is>
          <t>خلال 30 يوماً، غير مستخدمة، مع ملصق الإرجاع من صفحة الطلب. الملصق مجاني للعناوين في الولايات المتحدة فقط؛ ومن البلدان الأخرى يدفع العميل شحن الإرجاع.</t>
        </is>
      </c>
      <c r="F7" s="6" t="inlineStr">
        <is>
          <t>نعم</t>
        </is>
      </c>
      <c r="G7" s="6" t="inlineStr">
        <is>
          <t>نعم</t>
        </is>
      </c>
      <c r="H7" s="6" t="inlineStr">
        <is>
          <t>نعم</t>
        </is>
      </c>
      <c r="I7" s="13">
        <f>IF(OR($B7="",$F7="",$G7="",$H7="",$J7=""),"",($F7="نعم")+($G7="نعم")+($H7="نعم"))</f>
        <v/>
      </c>
      <c r="J7" s="7" t="inlineStr">
        <is>
          <t>توم بيكر</t>
        </is>
      </c>
      <c r="K7" s="7" t="n"/>
    </row>
    <row r="8">
      <c r="A8" s="11" t="n">
        <v>46300</v>
      </c>
      <c r="B8" s="4" t="inlineStr">
        <is>
          <t>الإنجليزية</t>
        </is>
      </c>
      <c r="C8" s="12" t="n">
        <v>4</v>
      </c>
      <c r="D8" s="7" t="inlineStr">
        <is>
          <t>أين المبلغ المسترد؟</t>
        </is>
      </c>
      <c r="E8" s="7" t="inlineStr">
        <is>
          <t>يُردّ المبلغ إلى وسيلة الدفع الأصلية في يوم وصول المرتجع؛ وتُظهره البنوك خلال 5 أيام عمل. يطلب رقم الطلب.</t>
        </is>
      </c>
      <c r="F8" s="6" t="inlineStr">
        <is>
          <t>نعم</t>
        </is>
      </c>
      <c r="G8" s="6" t="inlineStr">
        <is>
          <t>نعم</t>
        </is>
      </c>
      <c r="H8" s="6" t="inlineStr">
        <is>
          <t>نعم</t>
        </is>
      </c>
      <c r="I8" s="13">
        <f>IF(OR($B8="",$F8="",$G8="",$H8="",$J8=""),"",($F8="نعم")+($G8="نعم")+($H8="نعم"))</f>
        <v/>
      </c>
      <c r="J8" s="7" t="inlineStr">
        <is>
          <t>توم بيكر</t>
        </is>
      </c>
      <c r="K8" s="7" t="n"/>
    </row>
    <row r="9">
      <c r="A9" s="11" t="n">
        <v>46300</v>
      </c>
      <c r="B9" s="4" t="inlineStr">
        <is>
          <t>الإنجليزية</t>
        </is>
      </c>
      <c r="C9" s="12" t="n">
        <v>5</v>
      </c>
      <c r="D9" s="7" t="inlineStr">
        <is>
          <t>انقطع الحزام بعد 4 أشهر</t>
        </is>
      </c>
      <c r="E9" s="7" t="inlineStr">
        <is>
          <t>ضمان لمدة سنة على الخياطة والقطع المعدنية. صورة ورقم الطلب، ثم إصلاح أو استبدال. يحوّل المحادثة إلى شخص.</t>
        </is>
      </c>
      <c r="F9" s="6" t="inlineStr">
        <is>
          <t>نعم</t>
        </is>
      </c>
      <c r="G9" s="6" t="inlineStr">
        <is>
          <t>نعم</t>
        </is>
      </c>
      <c r="H9" s="6" t="inlineStr">
        <is>
          <t>نعم</t>
        </is>
      </c>
      <c r="I9" s="13">
        <f>IF(OR($B9="",$F9="",$G9="",$H9="",$J9=""),"",($F9="نعم")+($G9="نعم")+($H9="نعم"))</f>
        <v/>
      </c>
      <c r="J9" s="7" t="inlineStr">
        <is>
          <t>توم بيكر</t>
        </is>
      </c>
      <c r="K9" s="7" t="n"/>
    </row>
    <row r="10">
      <c r="A10" s="11" t="n">
        <v>46300</v>
      </c>
      <c r="B10" s="4" t="inlineStr">
        <is>
          <t>الإنجليزية</t>
        </is>
      </c>
      <c r="C10" s="12" t="n">
        <v>6</v>
      </c>
      <c r="D10" s="7" t="inlineStr">
        <is>
          <t>هل حقيبة Ranger Tote متوفرة باللون البني؟</t>
        </is>
      </c>
      <c r="E10" s="7" t="inlineStr">
        <is>
          <t>يعود اللون البني إلى المخزون في 20 أكتوبر. لا وعد بحجز.</t>
        </is>
      </c>
      <c r="F10" s="6" t="inlineStr">
        <is>
          <t>نعم</t>
        </is>
      </c>
      <c r="G10" s="6" t="inlineStr">
        <is>
          <t>نعم</t>
        </is>
      </c>
      <c r="H10" s="6" t="inlineStr">
        <is>
          <t>نعم</t>
        </is>
      </c>
      <c r="I10" s="13">
        <f>IF(OR($B10="",$F10="",$G10="",$H10="",$J10=""),"",($F10="نعم")+($G10="نعم")+($H10="نعم"))</f>
        <v/>
      </c>
      <c r="J10" s="7" t="inlineStr">
        <is>
          <t>توم بيكر</t>
        </is>
      </c>
      <c r="K10" s="7" t="n"/>
    </row>
    <row r="11">
      <c r="A11" s="11" t="n">
        <v>46300</v>
      </c>
      <c r="B11" s="4" t="inlineStr">
        <is>
          <t>الإنجليزية</t>
        </is>
      </c>
      <c r="C11" s="12" t="n">
        <v>7</v>
      </c>
      <c r="D11" s="7" t="inlineStr">
        <is>
          <t>نقش الأحرف الأولى على الحقيبة</t>
        </is>
      </c>
      <c r="E11" s="7" t="inlineStr">
        <is>
          <t>USD 15، حتى 3 أحرف، ويضيف يومَي عمل. لا يمكن إرجاع الحقائب المنقوشة.</t>
        </is>
      </c>
      <c r="F11" s="6" t="inlineStr">
        <is>
          <t>نعم</t>
        </is>
      </c>
      <c r="G11" s="6" t="inlineStr">
        <is>
          <t>نعم</t>
        </is>
      </c>
      <c r="H11" s="6" t="inlineStr">
        <is>
          <t>نعم</t>
        </is>
      </c>
      <c r="I11" s="13">
        <f>IF(OR($B11="",$F11="",$G11="",$H11="",$J11=""),"",($F11="نعم")+($G11="نعم")+($H11="نعم"))</f>
        <v/>
      </c>
      <c r="J11" s="7" t="inlineStr">
        <is>
          <t>توم بيكر</t>
        </is>
      </c>
      <c r="K11" s="7" t="n"/>
    </row>
    <row r="12">
      <c r="A12" s="11" t="n">
        <v>46300</v>
      </c>
      <c r="B12" s="4" t="inlineStr">
        <is>
          <t>الإنجليزية</t>
        </is>
      </c>
      <c r="C12" s="12" t="n">
        <v>8</v>
      </c>
      <c r="D12" s="7" t="inlineStr">
        <is>
          <t>العناية بالجلد</t>
        </is>
      </c>
      <c r="E12" s="7" t="inlineStr">
        <is>
          <t>قطعة قماش جافة، ومرطّب للجلد كل 3 أشهر، ودون ماء أو حرارة.</t>
        </is>
      </c>
      <c r="F12" s="6" t="inlineStr">
        <is>
          <t>نعم</t>
        </is>
      </c>
      <c r="G12" s="6" t="inlineStr">
        <is>
          <t>نعم</t>
        </is>
      </c>
      <c r="H12" s="6" t="inlineStr">
        <is>
          <t>نعم</t>
        </is>
      </c>
      <c r="I12" s="13">
        <f>IF(OR($B12="",$F12="",$G12="",$H12="",$J12=""),"",($F12="نعم")+($G12="نعم")+($H12="نعم"))</f>
        <v/>
      </c>
      <c r="J12" s="7" t="inlineStr">
        <is>
          <t>توم بيكر</t>
        </is>
      </c>
      <c r="K12" s="7" t="n"/>
    </row>
    <row r="13">
      <c r="A13" s="11" t="n">
        <v>46300</v>
      </c>
      <c r="B13" s="4" t="inlineStr">
        <is>
          <t>الإنجليزية</t>
        </is>
      </c>
      <c r="C13" s="12" t="n">
        <v>9</v>
      </c>
      <c r="D13" s="7" t="inlineStr">
        <is>
          <t>تغيير عنوان التوصيل</t>
        </is>
      </c>
      <c r="E13" s="7" t="inlineStr">
        <is>
          <t>ممكن حتى شحن الطلب، عادةً خلال يوم عمل واحد. يحوّل المحادثة إلى شخص فوراً.</t>
        </is>
      </c>
      <c r="F13" s="6" t="inlineStr">
        <is>
          <t>نعم</t>
        </is>
      </c>
      <c r="G13" s="6" t="inlineStr">
        <is>
          <t>نعم</t>
        </is>
      </c>
      <c r="H13" s="6" t="inlineStr">
        <is>
          <t>نعم</t>
        </is>
      </c>
      <c r="I13" s="13">
        <f>IF(OR($B13="",$F13="",$G13="",$H13="",$J13=""),"",($F13="نعم")+($G13="نعم")+($H13="نعم"))</f>
        <v/>
      </c>
      <c r="J13" s="7" t="inlineStr">
        <is>
          <t>توم بيكر</t>
        </is>
      </c>
      <c r="K13" s="7" t="n"/>
    </row>
    <row r="14">
      <c r="A14" s="11" t="n">
        <v>46300</v>
      </c>
      <c r="B14" s="4" t="inlineStr">
        <is>
          <t>الإنجليزية</t>
        </is>
      </c>
      <c r="C14" s="12" t="n">
        <v>10</v>
      </c>
      <c r="D14" s="7" t="inlineStr">
        <is>
          <t>هل يمكنني التحدث إلى شخص؟</t>
        </is>
      </c>
      <c r="E14" s="7" t="inlineStr">
        <is>
          <t>يحوّل المحادثة ويذكر لغة الرد ومهلة الرد لهذه اللغة.</t>
        </is>
      </c>
      <c r="F14" s="6" t="inlineStr">
        <is>
          <t>نعم</t>
        </is>
      </c>
      <c r="G14" s="6" t="inlineStr">
        <is>
          <t>نعم</t>
        </is>
      </c>
      <c r="H14" s="6" t="inlineStr">
        <is>
          <t>نعم</t>
        </is>
      </c>
      <c r="I14" s="13">
        <f>IF(OR($B14="",$F14="",$G14="",$H14="",$J14=""),"",($F14="نعم")+($G14="نعم")+($H14="نعم"))</f>
        <v/>
      </c>
      <c r="J14" s="7" t="inlineStr">
        <is>
          <t>توم بيكر</t>
        </is>
      </c>
      <c r="K14" s="7" t="n"/>
    </row>
    <row r="15">
      <c r="A15" s="11" t="n">
        <v>46300</v>
      </c>
      <c r="B15" s="4" t="inlineStr">
        <is>
          <t>الإسبانية</t>
        </is>
      </c>
      <c r="C15" s="12" t="n">
        <v>1</v>
      </c>
      <c r="D15" s="7" t="inlineStr">
        <is>
          <t>سعر حقيبة Ranger Tote</t>
        </is>
      </c>
      <c r="E15" s="7" t="inlineStr">
        <is>
          <t>USD 189. الأسعار بعملة USD فقط، دون أي تحويل.</t>
        </is>
      </c>
      <c r="F15" s="6" t="inlineStr">
        <is>
          <t>نعم</t>
        </is>
      </c>
      <c r="G15" s="6" t="inlineStr">
        <is>
          <t>نعم</t>
        </is>
      </c>
      <c r="H15" s="6" t="inlineStr">
        <is>
          <t>نعم</t>
        </is>
      </c>
      <c r="I15" s="13">
        <f>IF(OR($B15="",$F15="",$G15="",$H15="",$J15=""),"",($F15="نعم")+($G15="نعم")+($H15="نعم"))</f>
        <v/>
      </c>
      <c r="J15" s="7" t="inlineStr">
        <is>
          <t>دانييلا أورتيز</t>
        </is>
      </c>
      <c r="K15" s="7" t="n"/>
    </row>
    <row r="16">
      <c r="A16" s="11" t="n">
        <v>46300</v>
      </c>
      <c r="B16" s="4" t="inlineStr">
        <is>
          <t>الإسبانية</t>
        </is>
      </c>
      <c r="C16" s="12" t="n">
        <v>2</v>
      </c>
      <c r="D16" s="7" t="inlineStr">
        <is>
          <t>مدة التوصيل وتكلفته إلى بلد العميل</t>
        </is>
      </c>
      <c r="E16" s="7" t="inlineStr">
        <is>
          <t>الولايات المتحدة: من 3 إلى 5 أيام عمل، ومجاني للطلبات فوق USD 100. كندا والمكسيك: من 6 إلى 10، بتكلفة USD 25. البرازيل والبلدان الأخرى: من 8 إلى 15، بتكلفة USD 35. يدفع العميل الرسوم الجمركية والضرائب.</t>
        </is>
      </c>
      <c r="F16" s="6" t="inlineStr">
        <is>
          <t>نعم</t>
        </is>
      </c>
      <c r="G16" s="6" t="inlineStr">
        <is>
          <t>نعم</t>
        </is>
      </c>
      <c r="H16" s="6" t="inlineStr">
        <is>
          <t>نعم</t>
        </is>
      </c>
      <c r="I16" s="13">
        <f>IF(OR($B16="",$F16="",$G16="",$H16="",$J16=""),"",($F16="نعم")+($G16="نعم")+($H16="نعم"))</f>
        <v/>
      </c>
      <c r="J16" s="7" t="inlineStr">
        <is>
          <t>دانييلا أورتيز</t>
        </is>
      </c>
      <c r="K16" s="7" t="n"/>
    </row>
    <row r="17">
      <c r="A17" s="11" t="n">
        <v>46300</v>
      </c>
      <c r="B17" s="4" t="inlineStr">
        <is>
          <t>الإسبانية</t>
        </is>
      </c>
      <c r="C17" s="12" t="n">
        <v>3</v>
      </c>
      <c r="D17" s="7" t="inlineStr">
        <is>
          <t>كيفية إرجاع حقيبة</t>
        </is>
      </c>
      <c r="E17" s="7" t="inlineStr">
        <is>
          <t>خلال 30 يوماً، غير مستخدمة، مع ملصق الإرجاع من صفحة الطلب. الملصق مجاني للعناوين في الولايات المتحدة فقط؛ ومن البلدان الأخرى يدفع العميل شحن الإرجاع.</t>
        </is>
      </c>
      <c r="F17" s="6" t="inlineStr">
        <is>
          <t>نعم</t>
        </is>
      </c>
      <c r="G17" s="6" t="inlineStr">
        <is>
          <t>نعم</t>
        </is>
      </c>
      <c r="H17" s="6" t="inlineStr">
        <is>
          <t>نعم</t>
        </is>
      </c>
      <c r="I17" s="13">
        <f>IF(OR($B17="",$F17="",$G17="",$H17="",$J17=""),"",($F17="نعم")+($G17="نعم")+($H17="نعم"))</f>
        <v/>
      </c>
      <c r="J17" s="7" t="inlineStr">
        <is>
          <t>دانييلا أورتيز</t>
        </is>
      </c>
      <c r="K17" s="7" t="n"/>
    </row>
    <row r="18">
      <c r="A18" s="11" t="n">
        <v>46300</v>
      </c>
      <c r="B18" s="4" t="inlineStr">
        <is>
          <t>الإسبانية</t>
        </is>
      </c>
      <c r="C18" s="12" t="n">
        <v>4</v>
      </c>
      <c r="D18" s="7" t="inlineStr">
        <is>
          <t>أين المبلغ المسترد؟</t>
        </is>
      </c>
      <c r="E18" s="7" t="inlineStr">
        <is>
          <t>يُردّ المبلغ إلى وسيلة الدفع الأصلية في يوم وصول المرتجع؛ وتُظهره البنوك خلال 5 أيام عمل. يطلب رقم الطلب.</t>
        </is>
      </c>
      <c r="F18" s="6" t="inlineStr">
        <is>
          <t>نعم</t>
        </is>
      </c>
      <c r="G18" s="6" t="inlineStr">
        <is>
          <t>نعم</t>
        </is>
      </c>
      <c r="H18" s="6" t="inlineStr">
        <is>
          <t>نعم</t>
        </is>
      </c>
      <c r="I18" s="13">
        <f>IF(OR($B18="",$F18="",$G18="",$H18="",$J18=""),"",($F18="نعم")+($G18="نعم")+($H18="نعم"))</f>
        <v/>
      </c>
      <c r="J18" s="7" t="inlineStr">
        <is>
          <t>دانييلا أورتيز</t>
        </is>
      </c>
      <c r="K18" s="7" t="n"/>
    </row>
    <row r="19">
      <c r="A19" s="11" t="n">
        <v>46300</v>
      </c>
      <c r="B19" s="4" t="inlineStr">
        <is>
          <t>الإسبانية</t>
        </is>
      </c>
      <c r="C19" s="12" t="n">
        <v>5</v>
      </c>
      <c r="D19" s="7" t="inlineStr">
        <is>
          <t>انقطع الحزام بعد 4 أشهر</t>
        </is>
      </c>
      <c r="E19" s="7" t="inlineStr">
        <is>
          <t>ضمان لمدة سنة على الخياطة والقطع المعدنية. صورة ورقم الطلب، ثم إصلاح أو استبدال. يحوّل المحادثة إلى شخص.</t>
        </is>
      </c>
      <c r="F19" s="6" t="inlineStr">
        <is>
          <t>نعم</t>
        </is>
      </c>
      <c r="G19" s="6" t="inlineStr">
        <is>
          <t>نعم</t>
        </is>
      </c>
      <c r="H19" s="6" t="inlineStr">
        <is>
          <t>نعم</t>
        </is>
      </c>
      <c r="I19" s="13">
        <f>IF(OR($B19="",$F19="",$G19="",$H19="",$J19=""),"",($F19="نعم")+($G19="نعم")+($H19="نعم"))</f>
        <v/>
      </c>
      <c r="J19" s="7" t="inlineStr">
        <is>
          <t>دانييلا أورتيز</t>
        </is>
      </c>
      <c r="K19" s="7" t="n"/>
    </row>
    <row r="20">
      <c r="A20" s="11" t="n">
        <v>46300</v>
      </c>
      <c r="B20" s="4" t="inlineStr">
        <is>
          <t>الإسبانية</t>
        </is>
      </c>
      <c r="C20" s="12" t="n">
        <v>6</v>
      </c>
      <c r="D20" s="7" t="inlineStr">
        <is>
          <t>هل حقيبة Ranger Tote متوفرة باللون البني؟</t>
        </is>
      </c>
      <c r="E20" s="7" t="inlineStr">
        <is>
          <t>يعود اللون البني إلى المخزون في 20 أكتوبر. لا وعد بحجز.</t>
        </is>
      </c>
      <c r="F20" s="6" t="inlineStr">
        <is>
          <t>نعم</t>
        </is>
      </c>
      <c r="G20" s="6" t="inlineStr">
        <is>
          <t>لا</t>
        </is>
      </c>
      <c r="H20" s="6" t="inlineStr">
        <is>
          <t>نعم</t>
        </is>
      </c>
      <c r="I20" s="13">
        <f>IF(OR($B20="",$F20="",$G20="",$H20="",$J20=""),"",($F20="نعم")+($G20="نعم")+($H20="نعم"))</f>
        <v/>
      </c>
      <c r="J20" s="7" t="inlineStr">
        <is>
          <t>دانييلا أورتيز</t>
        </is>
      </c>
      <c r="K20" s="7" t="inlineStr">
        <is>
          <t>ترجم اسم المنتج إلى «bolso Explorador». الإصلاح: Ranger Tote في قائمة المصطلحات (دانييلا، تم في 6 أكتوبر).</t>
        </is>
      </c>
    </row>
    <row r="21">
      <c r="A21" s="11" t="n">
        <v>46300</v>
      </c>
      <c r="B21" s="4" t="inlineStr">
        <is>
          <t>الإسبانية</t>
        </is>
      </c>
      <c r="C21" s="12" t="n">
        <v>7</v>
      </c>
      <c r="D21" s="7" t="inlineStr">
        <is>
          <t>نقش الأحرف الأولى على الحقيبة</t>
        </is>
      </c>
      <c r="E21" s="7" t="inlineStr">
        <is>
          <t>USD 15، حتى 3 أحرف، ويضيف يومَي عمل. لا يمكن إرجاع الحقائب المنقوشة.</t>
        </is>
      </c>
      <c r="F21" s="6" t="inlineStr">
        <is>
          <t>نعم</t>
        </is>
      </c>
      <c r="G21" s="6" t="inlineStr">
        <is>
          <t>نعم</t>
        </is>
      </c>
      <c r="H21" s="6" t="inlineStr">
        <is>
          <t>نعم</t>
        </is>
      </c>
      <c r="I21" s="13">
        <f>IF(OR($B21="",$F21="",$G21="",$H21="",$J21=""),"",($F21="نعم")+($G21="نعم")+($H21="نعم"))</f>
        <v/>
      </c>
      <c r="J21" s="7" t="inlineStr">
        <is>
          <t>دانييلا أورتيز</t>
        </is>
      </c>
      <c r="K21" s="7" t="n"/>
    </row>
    <row r="22">
      <c r="A22" s="11" t="n">
        <v>46300</v>
      </c>
      <c r="B22" s="4" t="inlineStr">
        <is>
          <t>الإسبانية</t>
        </is>
      </c>
      <c r="C22" s="12" t="n">
        <v>8</v>
      </c>
      <c r="D22" s="7" t="inlineStr">
        <is>
          <t>العناية بالجلد</t>
        </is>
      </c>
      <c r="E22" s="7" t="inlineStr">
        <is>
          <t>قطعة قماش جافة، ومرطّب للجلد كل 3 أشهر، ودون ماء أو حرارة.</t>
        </is>
      </c>
      <c r="F22" s="6" t="inlineStr">
        <is>
          <t>نعم</t>
        </is>
      </c>
      <c r="G22" s="6" t="inlineStr">
        <is>
          <t>نعم</t>
        </is>
      </c>
      <c r="H22" s="6" t="inlineStr">
        <is>
          <t>نعم</t>
        </is>
      </c>
      <c r="I22" s="13">
        <f>IF(OR($B22="",$F22="",$G22="",$H22="",$J22=""),"",($F22="نعم")+($G22="نعم")+($H22="نعم"))</f>
        <v/>
      </c>
      <c r="J22" s="7" t="inlineStr">
        <is>
          <t>دانييلا أورتيز</t>
        </is>
      </c>
      <c r="K22" s="7" t="n"/>
    </row>
    <row r="23">
      <c r="A23" s="11" t="n">
        <v>46300</v>
      </c>
      <c r="B23" s="4" t="inlineStr">
        <is>
          <t>الإسبانية</t>
        </is>
      </c>
      <c r="C23" s="12" t="n">
        <v>9</v>
      </c>
      <c r="D23" s="7" t="inlineStr">
        <is>
          <t>تغيير عنوان التوصيل</t>
        </is>
      </c>
      <c r="E23" s="7" t="inlineStr">
        <is>
          <t>ممكن حتى شحن الطلب، عادةً خلال يوم عمل واحد. يحوّل المحادثة إلى شخص فوراً.</t>
        </is>
      </c>
      <c r="F23" s="6" t="inlineStr">
        <is>
          <t>نعم</t>
        </is>
      </c>
      <c r="G23" s="6" t="inlineStr">
        <is>
          <t>نعم</t>
        </is>
      </c>
      <c r="H23" s="6" t="inlineStr">
        <is>
          <t>نعم</t>
        </is>
      </c>
      <c r="I23" s="13">
        <f>IF(OR($B23="",$F23="",$G23="",$H23="",$J23=""),"",($F23="نعم")+($G23="نعم")+($H23="نعم"))</f>
        <v/>
      </c>
      <c r="J23" s="7" t="inlineStr">
        <is>
          <t>دانييلا أورتيز</t>
        </is>
      </c>
      <c r="K23" s="7" t="n"/>
    </row>
    <row r="24">
      <c r="A24" s="11" t="n">
        <v>46300</v>
      </c>
      <c r="B24" s="4" t="inlineStr">
        <is>
          <t>الإسبانية</t>
        </is>
      </c>
      <c r="C24" s="12" t="n">
        <v>10</v>
      </c>
      <c r="D24" s="7" t="inlineStr">
        <is>
          <t>هل يمكنني التحدث إلى شخص؟</t>
        </is>
      </c>
      <c r="E24" s="7" t="inlineStr">
        <is>
          <t>يحوّل المحادثة ويذكر لغة الرد ومهلة الرد لهذه اللغة.</t>
        </is>
      </c>
      <c r="F24" s="6" t="inlineStr">
        <is>
          <t>نعم</t>
        </is>
      </c>
      <c r="G24" s="6" t="inlineStr">
        <is>
          <t>نعم</t>
        </is>
      </c>
      <c r="H24" s="6" t="inlineStr">
        <is>
          <t>نعم</t>
        </is>
      </c>
      <c r="I24" s="13">
        <f>IF(OR($B24="",$F24="",$G24="",$H24="",$J24=""),"",($F24="نعم")+($G24="نعم")+($H24="نعم"))</f>
        <v/>
      </c>
      <c r="J24" s="7" t="inlineStr">
        <is>
          <t>دانييلا أورتيز</t>
        </is>
      </c>
      <c r="K24" s="7" t="n"/>
    </row>
    <row r="25">
      <c r="A25" s="11" t="n">
        <v>46300</v>
      </c>
      <c r="B25" s="4" t="inlineStr">
        <is>
          <t>البرتغالية (البرازيل)</t>
        </is>
      </c>
      <c r="C25" s="12" t="n">
        <v>1</v>
      </c>
      <c r="D25" s="7" t="inlineStr">
        <is>
          <t>سعر حقيبة Ranger Tote</t>
        </is>
      </c>
      <c r="E25" s="7" t="inlineStr">
        <is>
          <t>USD 189. الأسعار بعملة USD فقط، دون أي تحويل.</t>
        </is>
      </c>
      <c r="F25" s="6" t="inlineStr">
        <is>
          <t>نعم</t>
        </is>
      </c>
      <c r="G25" s="6" t="inlineStr">
        <is>
          <t>نعم</t>
        </is>
      </c>
      <c r="H25" s="6" t="inlineStr">
        <is>
          <t>نعم</t>
        </is>
      </c>
      <c r="I25" s="13">
        <f>IF(OR($B25="",$F25="",$G25="",$H25="",$J25=""),"",($F25="نعم")+($G25="نعم")+($H25="نعم"))</f>
        <v/>
      </c>
      <c r="J25" s="7" t="inlineStr">
        <is>
          <t>لوكاس ألميدا</t>
        </is>
      </c>
      <c r="K25" s="7" t="n"/>
    </row>
    <row r="26">
      <c r="A26" s="11" t="n">
        <v>46300</v>
      </c>
      <c r="B26" s="4" t="inlineStr">
        <is>
          <t>البرتغالية (البرازيل)</t>
        </is>
      </c>
      <c r="C26" s="12" t="n">
        <v>2</v>
      </c>
      <c r="D26" s="7" t="inlineStr">
        <is>
          <t>مدة التوصيل وتكلفته إلى بلد العميل</t>
        </is>
      </c>
      <c r="E26" s="7" t="inlineStr">
        <is>
          <t>الولايات المتحدة: من 3 إلى 5 أيام عمل، ومجاني للطلبات فوق USD 100. كندا والمكسيك: من 6 إلى 10، بتكلفة USD 25. البرازيل والبلدان الأخرى: من 8 إلى 15، بتكلفة USD 35. يدفع العميل الرسوم الجمركية والضرائب.</t>
        </is>
      </c>
      <c r="F26" s="6" t="inlineStr">
        <is>
          <t>لا</t>
        </is>
      </c>
      <c r="G26" s="6" t="inlineStr">
        <is>
          <t>نعم</t>
        </is>
      </c>
      <c r="H26" s="6" t="inlineStr">
        <is>
          <t>نعم</t>
        </is>
      </c>
      <c r="I26" s="13">
        <f>IF(OR($B26="",$F26="",$G26="",$H26="",$J26=""),"",($F26="نعم")+($G26="نعم")+($H26="نعم"))</f>
        <v/>
      </c>
      <c r="J26" s="7" t="inlineStr">
        <is>
          <t>لوكاس ألميدا</t>
        </is>
      </c>
      <c r="K26" s="7" t="inlineStr">
        <is>
          <t>قال من 6 إلى 10 أيام عمل إلى البرازيل (وهذه مدة كندا والمكسيك). الإصلاح: جدول التوصيل حسب البلد في قاعدة المعرفة (توم، تم في 6 أكتوبر).</t>
        </is>
      </c>
    </row>
    <row r="27">
      <c r="A27" s="11" t="n">
        <v>46300</v>
      </c>
      <c r="B27" s="4" t="inlineStr">
        <is>
          <t>البرتغالية (البرازيل)</t>
        </is>
      </c>
      <c r="C27" s="12" t="n">
        <v>3</v>
      </c>
      <c r="D27" s="7" t="inlineStr">
        <is>
          <t>كيفية إرجاع حقيبة</t>
        </is>
      </c>
      <c r="E27" s="7" t="inlineStr">
        <is>
          <t>خلال 30 يوماً، غير مستخدمة، مع ملصق الإرجاع من صفحة الطلب. الملصق مجاني للعناوين في الولايات المتحدة فقط؛ ومن البلدان الأخرى يدفع العميل شحن الإرجاع.</t>
        </is>
      </c>
      <c r="F27" s="6" t="inlineStr">
        <is>
          <t>نعم</t>
        </is>
      </c>
      <c r="G27" s="6" t="inlineStr">
        <is>
          <t>نعم</t>
        </is>
      </c>
      <c r="H27" s="6" t="inlineStr">
        <is>
          <t>نعم</t>
        </is>
      </c>
      <c r="I27" s="13">
        <f>IF(OR($B27="",$F27="",$G27="",$H27="",$J27=""),"",($F27="نعم")+($G27="نعم")+($H27="نعم"))</f>
        <v/>
      </c>
      <c r="J27" s="7" t="inlineStr">
        <is>
          <t>لوكاس ألميدا</t>
        </is>
      </c>
      <c r="K27" s="7" t="n"/>
    </row>
    <row r="28">
      <c r="A28" s="11" t="n">
        <v>46300</v>
      </c>
      <c r="B28" s="4" t="inlineStr">
        <is>
          <t>البرتغالية (البرازيل)</t>
        </is>
      </c>
      <c r="C28" s="12" t="n">
        <v>4</v>
      </c>
      <c r="D28" s="7" t="inlineStr">
        <is>
          <t>أين المبلغ المسترد؟</t>
        </is>
      </c>
      <c r="E28" s="7" t="inlineStr">
        <is>
          <t>يُردّ المبلغ إلى وسيلة الدفع الأصلية في يوم وصول المرتجع؛ وتُظهره البنوك خلال 5 أيام عمل. يطلب رقم الطلب.</t>
        </is>
      </c>
      <c r="F28" s="6" t="inlineStr">
        <is>
          <t>نعم</t>
        </is>
      </c>
      <c r="G28" s="6" t="inlineStr">
        <is>
          <t>نعم</t>
        </is>
      </c>
      <c r="H28" s="6" t="inlineStr">
        <is>
          <t>نعم</t>
        </is>
      </c>
      <c r="I28" s="13">
        <f>IF(OR($B28="",$F28="",$G28="",$H28="",$J28=""),"",($F28="نعم")+($G28="نعم")+($H28="نعم"))</f>
        <v/>
      </c>
      <c r="J28" s="7" t="inlineStr">
        <is>
          <t>لوكاس ألميدا</t>
        </is>
      </c>
      <c r="K28" s="7" t="n"/>
    </row>
    <row r="29">
      <c r="A29" s="11" t="n">
        <v>46300</v>
      </c>
      <c r="B29" s="4" t="inlineStr">
        <is>
          <t>البرتغالية (البرازيل)</t>
        </is>
      </c>
      <c r="C29" s="12" t="n">
        <v>5</v>
      </c>
      <c r="D29" s="7" t="inlineStr">
        <is>
          <t>انقطع الحزام بعد 4 أشهر</t>
        </is>
      </c>
      <c r="E29" s="7" t="inlineStr">
        <is>
          <t>ضمان لمدة سنة على الخياطة والقطع المعدنية. صورة ورقم الطلب، ثم إصلاح أو استبدال. يحوّل المحادثة إلى شخص.</t>
        </is>
      </c>
      <c r="F29" s="6" t="inlineStr">
        <is>
          <t>نعم</t>
        </is>
      </c>
      <c r="G29" s="6" t="inlineStr">
        <is>
          <t>لا</t>
        </is>
      </c>
      <c r="H29" s="6" t="inlineStr">
        <is>
          <t>نعم</t>
        </is>
      </c>
      <c r="I29" s="13">
        <f>IF(OR($B29="",$F29="",$G29="",$H29="",$J29=""),"",($F29="نعم")+($G29="نعم")+($H29="نعم"))</f>
        <v/>
      </c>
      <c r="J29" s="7" t="inlineStr">
        <is>
          <t>لوكاس ألميدا</t>
        </is>
      </c>
      <c r="K29" s="7" t="inlineStr">
        <is>
          <t>صياغة بالبرتغالية الأوروبية لعميل في البرازيل. الإصلاح: البرتغالية البرازيلية في القاعدة 7 (توم، تم في 6 أكتوبر).</t>
        </is>
      </c>
    </row>
    <row r="30">
      <c r="A30" s="11" t="n">
        <v>46300</v>
      </c>
      <c r="B30" s="4" t="inlineStr">
        <is>
          <t>البرتغالية (البرازيل)</t>
        </is>
      </c>
      <c r="C30" s="12" t="n">
        <v>6</v>
      </c>
      <c r="D30" s="7" t="inlineStr">
        <is>
          <t>هل حقيبة Ranger Tote متوفرة باللون البني؟</t>
        </is>
      </c>
      <c r="E30" s="7" t="inlineStr">
        <is>
          <t>يعود اللون البني إلى المخزون في 20 أكتوبر. لا وعد بحجز.</t>
        </is>
      </c>
      <c r="F30" s="6" t="inlineStr">
        <is>
          <t>نعم</t>
        </is>
      </c>
      <c r="G30" s="6" t="inlineStr">
        <is>
          <t>نعم</t>
        </is>
      </c>
      <c r="H30" s="6" t="inlineStr">
        <is>
          <t>نعم</t>
        </is>
      </c>
      <c r="I30" s="13">
        <f>IF(OR($B30="",$F30="",$G30="",$H30="",$J30=""),"",($F30="نعم")+($G30="نعم")+($H30="نعم"))</f>
        <v/>
      </c>
      <c r="J30" s="7" t="inlineStr">
        <is>
          <t>لوكاس ألميدا</t>
        </is>
      </c>
      <c r="K30" s="7" t="n"/>
    </row>
    <row r="31">
      <c r="A31" s="11" t="n">
        <v>46300</v>
      </c>
      <c r="B31" s="4" t="inlineStr">
        <is>
          <t>البرتغالية (البرازيل)</t>
        </is>
      </c>
      <c r="C31" s="12" t="n">
        <v>7</v>
      </c>
      <c r="D31" s="7" t="inlineStr">
        <is>
          <t>نقش الأحرف الأولى على الحقيبة</t>
        </is>
      </c>
      <c r="E31" s="7" t="inlineStr">
        <is>
          <t>USD 15، حتى 3 أحرف، ويضيف يومَي عمل. لا يمكن إرجاع الحقائب المنقوشة.</t>
        </is>
      </c>
      <c r="F31" s="6" t="inlineStr">
        <is>
          <t>نعم</t>
        </is>
      </c>
      <c r="G31" s="6" t="inlineStr">
        <is>
          <t>نعم</t>
        </is>
      </c>
      <c r="H31" s="6" t="inlineStr">
        <is>
          <t>نعم</t>
        </is>
      </c>
      <c r="I31" s="13">
        <f>IF(OR($B31="",$F31="",$G31="",$H31="",$J31=""),"",($F31="نعم")+($G31="نعم")+($H31="نعم"))</f>
        <v/>
      </c>
      <c r="J31" s="7" t="inlineStr">
        <is>
          <t>لوكاس ألميدا</t>
        </is>
      </c>
      <c r="K31" s="7" t="n"/>
    </row>
    <row r="32">
      <c r="A32" s="11" t="n">
        <v>46300</v>
      </c>
      <c r="B32" s="4" t="inlineStr">
        <is>
          <t>البرتغالية (البرازيل)</t>
        </is>
      </c>
      <c r="C32" s="12" t="n">
        <v>8</v>
      </c>
      <c r="D32" s="7" t="inlineStr">
        <is>
          <t>العناية بالجلد</t>
        </is>
      </c>
      <c r="E32" s="7" t="inlineStr">
        <is>
          <t>قطعة قماش جافة، ومرطّب للجلد كل 3 أشهر، ودون ماء أو حرارة.</t>
        </is>
      </c>
      <c r="F32" s="6" t="inlineStr">
        <is>
          <t>نعم</t>
        </is>
      </c>
      <c r="G32" s="6" t="inlineStr">
        <is>
          <t>نعم</t>
        </is>
      </c>
      <c r="H32" s="6" t="inlineStr">
        <is>
          <t>نعم</t>
        </is>
      </c>
      <c r="I32" s="13">
        <f>IF(OR($B32="",$F32="",$G32="",$H32="",$J32=""),"",($F32="نعم")+($G32="نعم")+($H32="نعم"))</f>
        <v/>
      </c>
      <c r="J32" s="7" t="inlineStr">
        <is>
          <t>لوكاس ألميدا</t>
        </is>
      </c>
      <c r="K32" s="7" t="n"/>
    </row>
    <row r="33">
      <c r="A33" s="11" t="n">
        <v>46300</v>
      </c>
      <c r="B33" s="4" t="inlineStr">
        <is>
          <t>البرتغالية (البرازيل)</t>
        </is>
      </c>
      <c r="C33" s="12" t="n">
        <v>9</v>
      </c>
      <c r="D33" s="7" t="inlineStr">
        <is>
          <t>تغيير عنوان التوصيل</t>
        </is>
      </c>
      <c r="E33" s="7" t="inlineStr">
        <is>
          <t>ممكن حتى شحن الطلب، عادةً خلال يوم عمل واحد. يحوّل المحادثة إلى شخص فوراً.</t>
        </is>
      </c>
      <c r="F33" s="6" t="inlineStr">
        <is>
          <t>نعم</t>
        </is>
      </c>
      <c r="G33" s="6" t="inlineStr">
        <is>
          <t>نعم</t>
        </is>
      </c>
      <c r="H33" s="6" t="inlineStr">
        <is>
          <t>نعم</t>
        </is>
      </c>
      <c r="I33" s="13">
        <f>IF(OR($B33="",$F33="",$G33="",$H33="",$J33=""),"",($F33="نعم")+($G33="نعم")+($H33="نعم"))</f>
        <v/>
      </c>
      <c r="J33" s="7" t="inlineStr">
        <is>
          <t>لوكاس ألميدا</t>
        </is>
      </c>
      <c r="K33" s="7" t="n"/>
    </row>
    <row r="34">
      <c r="A34" s="11" t="n">
        <v>46300</v>
      </c>
      <c r="B34" s="4" t="inlineStr">
        <is>
          <t>البرتغالية (البرازيل)</t>
        </is>
      </c>
      <c r="C34" s="12" t="n">
        <v>10</v>
      </c>
      <c r="D34" s="7" t="inlineStr">
        <is>
          <t>هل يمكنني التحدث إلى شخص؟</t>
        </is>
      </c>
      <c r="E34" s="7" t="inlineStr">
        <is>
          <t>يحوّل المحادثة ويذكر لغة الرد ومهلة الرد لهذه اللغة.</t>
        </is>
      </c>
      <c r="F34" s="6" t="inlineStr">
        <is>
          <t>نعم</t>
        </is>
      </c>
      <c r="G34" s="6" t="inlineStr">
        <is>
          <t>نعم</t>
        </is>
      </c>
      <c r="H34" s="6" t="inlineStr">
        <is>
          <t>نعم</t>
        </is>
      </c>
      <c r="I34" s="13">
        <f>IF(OR($B34="",$F34="",$G34="",$H34="",$J34=""),"",($F34="نعم")+($G34="نعم")+($H34="نعم"))</f>
        <v/>
      </c>
      <c r="J34" s="7" t="inlineStr">
        <is>
          <t>لوكاس ألميدا</t>
        </is>
      </c>
      <c r="K34" s="7" t="n"/>
    </row>
    <row r="35">
      <c r="A35" s="11" t="n">
        <v>46300</v>
      </c>
      <c r="B35" s="4" t="inlineStr">
        <is>
          <t>الفرنسية (كندا)</t>
        </is>
      </c>
      <c r="C35" s="12" t="n">
        <v>1</v>
      </c>
      <c r="D35" s="7" t="inlineStr">
        <is>
          <t>سعر حقيبة Ranger Tote</t>
        </is>
      </c>
      <c r="E35" s="7" t="inlineStr">
        <is>
          <t>USD 189. الأسعار بعملة USD فقط، دون أي تحويل.</t>
        </is>
      </c>
      <c r="F35" s="6" t="inlineStr">
        <is>
          <t>لا</t>
        </is>
      </c>
      <c r="G35" s="6" t="inlineStr">
        <is>
          <t>نعم</t>
        </is>
      </c>
      <c r="H35" s="6" t="inlineStr">
        <is>
          <t>نعم</t>
        </is>
      </c>
      <c r="I35" s="13">
        <f>IF(OR($B35="",$F35="",$G35="",$H35="",$J35=""),"",($F35="نعم")+($G35="نعم")+($H35="نعم"))</f>
        <v/>
      </c>
      <c r="J35" s="7" t="inlineStr">
        <is>
          <t>أميلي روا</t>
        </is>
      </c>
      <c r="K35" s="7" t="inlineStr">
        <is>
          <t>حوّل السعر من تلقاء نفسه إلى نحو CAD 259. الإصلاح: القاعدة 5، الأسعار بعملة USD فقط (دانييلا، بحلول 12 أكتوبر).</t>
        </is>
      </c>
    </row>
    <row r="36">
      <c r="A36" s="11" t="n">
        <v>46300</v>
      </c>
      <c r="B36" s="4" t="inlineStr">
        <is>
          <t>الفرنسية (كندا)</t>
        </is>
      </c>
      <c r="C36" s="12" t="n">
        <v>2</v>
      </c>
      <c r="D36" s="7" t="inlineStr">
        <is>
          <t>مدة التوصيل وتكلفته إلى بلد العميل</t>
        </is>
      </c>
      <c r="E36" s="7" t="inlineStr">
        <is>
          <t>الولايات المتحدة: من 3 إلى 5 أيام عمل، ومجاني للطلبات فوق USD 100. كندا والمكسيك: من 6 إلى 10، بتكلفة USD 25. البرازيل والبلدان الأخرى: من 8 إلى 15، بتكلفة USD 35. يدفع العميل الرسوم الجمركية والضرائب.</t>
        </is>
      </c>
      <c r="F36" s="6" t="inlineStr">
        <is>
          <t>نعم</t>
        </is>
      </c>
      <c r="G36" s="6" t="inlineStr">
        <is>
          <t>نعم</t>
        </is>
      </c>
      <c r="H36" s="6" t="inlineStr">
        <is>
          <t>نعم</t>
        </is>
      </c>
      <c r="I36" s="13">
        <f>IF(OR($B36="",$F36="",$G36="",$H36="",$J36=""),"",($F36="نعم")+($G36="نعم")+($H36="نعم"))</f>
        <v/>
      </c>
      <c r="J36" s="7" t="inlineStr">
        <is>
          <t>أميلي روا</t>
        </is>
      </c>
      <c r="K36" s="7" t="n"/>
    </row>
    <row r="37">
      <c r="A37" s="11" t="n">
        <v>46300</v>
      </c>
      <c r="B37" s="4" t="inlineStr">
        <is>
          <t>الفرنسية (كندا)</t>
        </is>
      </c>
      <c r="C37" s="12" t="n">
        <v>3</v>
      </c>
      <c r="D37" s="7" t="inlineStr">
        <is>
          <t>كيفية إرجاع حقيبة</t>
        </is>
      </c>
      <c r="E37" s="7" t="inlineStr">
        <is>
          <t>خلال 30 يوماً، غير مستخدمة، مع ملصق الإرجاع من صفحة الطلب. الملصق مجاني للعناوين في الولايات المتحدة فقط؛ ومن البلدان الأخرى يدفع العميل شحن الإرجاع.</t>
        </is>
      </c>
      <c r="F37" s="6" t="inlineStr">
        <is>
          <t>نعم</t>
        </is>
      </c>
      <c r="G37" s="6" t="inlineStr">
        <is>
          <t>نعم</t>
        </is>
      </c>
      <c r="H37" s="6" t="inlineStr">
        <is>
          <t>لا</t>
        </is>
      </c>
      <c r="I37" s="13">
        <f>IF(OR($B37="",$F37="",$G37="",$H37="",$J37=""),"",($F37="نعم")+($G37="نعم")+($H37="نعم"))</f>
        <v/>
      </c>
      <c r="J37" s="7" t="inlineStr">
        <is>
          <t>أميلي روا</t>
        </is>
      </c>
      <c r="K37" s="7" t="inlineStr">
        <is>
          <t>وعد بملصق إرجاع مجاني إلى كندا؛ والملصقات المجانية للعناوين في الولايات المتحدة فقط. الإصلاح: ملاحظة سياسة إقليمية بالفرنسية، تعتمدها أميلي (دانييلا، بحلول 12 أكتوبر).</t>
        </is>
      </c>
    </row>
    <row r="38">
      <c r="A38" s="11" t="n">
        <v>46300</v>
      </c>
      <c r="B38" s="4" t="inlineStr">
        <is>
          <t>الفرنسية (كندا)</t>
        </is>
      </c>
      <c r="C38" s="12" t="n">
        <v>4</v>
      </c>
      <c r="D38" s="7" t="inlineStr">
        <is>
          <t>أين المبلغ المسترد؟</t>
        </is>
      </c>
      <c r="E38" s="7" t="inlineStr">
        <is>
          <t>يُردّ المبلغ إلى وسيلة الدفع الأصلية في يوم وصول المرتجع؛ وتُظهره البنوك خلال 5 أيام عمل. يطلب رقم الطلب.</t>
        </is>
      </c>
      <c r="F38" s="6" t="inlineStr">
        <is>
          <t>نعم</t>
        </is>
      </c>
      <c r="G38" s="6" t="inlineStr">
        <is>
          <t>نعم</t>
        </is>
      </c>
      <c r="H38" s="6" t="inlineStr">
        <is>
          <t>نعم</t>
        </is>
      </c>
      <c r="I38" s="13">
        <f>IF(OR($B38="",$F38="",$G38="",$H38="",$J38=""),"",($F38="نعم")+($G38="نعم")+($H38="نعم"))</f>
        <v/>
      </c>
      <c r="J38" s="7" t="inlineStr">
        <is>
          <t>أميلي روا</t>
        </is>
      </c>
      <c r="K38" s="7" t="n"/>
    </row>
    <row r="39">
      <c r="A39" s="11" t="n">
        <v>46300</v>
      </c>
      <c r="B39" s="4" t="inlineStr">
        <is>
          <t>الفرنسية (كندا)</t>
        </is>
      </c>
      <c r="C39" s="12" t="n">
        <v>5</v>
      </c>
      <c r="D39" s="7" t="inlineStr">
        <is>
          <t>انقطع الحزام بعد 4 أشهر</t>
        </is>
      </c>
      <c r="E39" s="7" t="inlineStr">
        <is>
          <t>ضمان لمدة سنة على الخياطة والقطع المعدنية. صورة ورقم الطلب، ثم إصلاح أو استبدال. يحوّل المحادثة إلى شخص.</t>
        </is>
      </c>
      <c r="F39" s="6" t="inlineStr">
        <is>
          <t>نعم</t>
        </is>
      </c>
      <c r="G39" s="6" t="inlineStr">
        <is>
          <t>نعم</t>
        </is>
      </c>
      <c r="H39" s="6" t="inlineStr">
        <is>
          <t>نعم</t>
        </is>
      </c>
      <c r="I39" s="13">
        <f>IF(OR($B39="",$F39="",$G39="",$H39="",$J39=""),"",($F39="نعم")+($G39="نعم")+($H39="نعم"))</f>
        <v/>
      </c>
      <c r="J39" s="7" t="inlineStr">
        <is>
          <t>أميلي روا</t>
        </is>
      </c>
      <c r="K39" s="7" t="n"/>
    </row>
    <row r="40">
      <c r="A40" s="11" t="n">
        <v>46300</v>
      </c>
      <c r="B40" s="4" t="inlineStr">
        <is>
          <t>الفرنسية (كندا)</t>
        </is>
      </c>
      <c r="C40" s="12" t="n">
        <v>6</v>
      </c>
      <c r="D40" s="7" t="inlineStr">
        <is>
          <t>هل حقيبة Ranger Tote متوفرة باللون البني؟</t>
        </is>
      </c>
      <c r="E40" s="7" t="inlineStr">
        <is>
          <t>يعود اللون البني إلى المخزون في 20 أكتوبر. لا وعد بحجز.</t>
        </is>
      </c>
      <c r="F40" s="6" t="inlineStr">
        <is>
          <t>نعم</t>
        </is>
      </c>
      <c r="G40" s="6" t="inlineStr">
        <is>
          <t>نعم</t>
        </is>
      </c>
      <c r="H40" s="6" t="inlineStr">
        <is>
          <t>نعم</t>
        </is>
      </c>
      <c r="I40" s="13">
        <f>IF(OR($B40="",$F40="",$G40="",$H40="",$J40=""),"",($F40="نعم")+($G40="نعم")+($H40="نعم"))</f>
        <v/>
      </c>
      <c r="J40" s="7" t="inlineStr">
        <is>
          <t>أميلي روا</t>
        </is>
      </c>
      <c r="K40" s="7" t="n"/>
    </row>
    <row r="41">
      <c r="A41" s="11" t="n">
        <v>46300</v>
      </c>
      <c r="B41" s="4" t="inlineStr">
        <is>
          <t>الفرنسية (كندا)</t>
        </is>
      </c>
      <c r="C41" s="12" t="n">
        <v>7</v>
      </c>
      <c r="D41" s="7" t="inlineStr">
        <is>
          <t>نقش الأحرف الأولى على الحقيبة</t>
        </is>
      </c>
      <c r="E41" s="7" t="inlineStr">
        <is>
          <t>USD 15، حتى 3 أحرف، ويضيف يومَي عمل. لا يمكن إرجاع الحقائب المنقوشة.</t>
        </is>
      </c>
      <c r="F41" s="6" t="inlineStr">
        <is>
          <t>نعم</t>
        </is>
      </c>
      <c r="G41" s="6" t="inlineStr">
        <is>
          <t>نعم</t>
        </is>
      </c>
      <c r="H41" s="6" t="inlineStr">
        <is>
          <t>نعم</t>
        </is>
      </c>
      <c r="I41" s="13">
        <f>IF(OR($B41="",$F41="",$G41="",$H41="",$J41=""),"",($F41="نعم")+($G41="نعم")+($H41="نعم"))</f>
        <v/>
      </c>
      <c r="J41" s="7" t="inlineStr">
        <is>
          <t>أميلي روا</t>
        </is>
      </c>
      <c r="K41" s="7" t="n"/>
    </row>
    <row r="42">
      <c r="A42" s="11" t="n">
        <v>46300</v>
      </c>
      <c r="B42" s="4" t="inlineStr">
        <is>
          <t>الفرنسية (كندا)</t>
        </is>
      </c>
      <c r="C42" s="12" t="n">
        <v>8</v>
      </c>
      <c r="D42" s="7" t="inlineStr">
        <is>
          <t>العناية بالجلد</t>
        </is>
      </c>
      <c r="E42" s="7" t="inlineStr">
        <is>
          <t>قطعة قماش جافة، ومرطّب للجلد كل 3 أشهر، ودون ماء أو حرارة.</t>
        </is>
      </c>
      <c r="F42" s="6" t="inlineStr">
        <is>
          <t>نعم</t>
        </is>
      </c>
      <c r="G42" s="6" t="inlineStr">
        <is>
          <t>لا</t>
        </is>
      </c>
      <c r="H42" s="6" t="inlineStr">
        <is>
          <t>نعم</t>
        </is>
      </c>
      <c r="I42" s="13">
        <f>IF(OR($B42="",$F42="",$G42="",$H42="",$J42=""),"",($F42="نعم")+($G42="نعم")+($H42="نعم"))</f>
        <v/>
      </c>
      <c r="J42" s="7" t="inlineStr">
        <is>
          <t>أميلي روا</t>
        </is>
      </c>
      <c r="K42" s="7" t="inlineStr">
        <is>
          <t>استخدم «tu»؛ والمتجر يستخدم «vous». الإصلاح: القاعدة 7 (دانييلا، بحلول 12 أكتوبر).</t>
        </is>
      </c>
    </row>
    <row r="43">
      <c r="A43" s="11" t="n">
        <v>46300</v>
      </c>
      <c r="B43" s="4" t="inlineStr">
        <is>
          <t>الفرنسية (كندا)</t>
        </is>
      </c>
      <c r="C43" s="12" t="n">
        <v>9</v>
      </c>
      <c r="D43" s="7" t="inlineStr">
        <is>
          <t>تغيير عنوان التوصيل</t>
        </is>
      </c>
      <c r="E43" s="7" t="inlineStr">
        <is>
          <t>ممكن حتى شحن الطلب، عادةً خلال يوم عمل واحد. يحوّل المحادثة إلى شخص فوراً.</t>
        </is>
      </c>
      <c r="F43" s="6" t="inlineStr">
        <is>
          <t>نعم</t>
        </is>
      </c>
      <c r="G43" s="6" t="inlineStr">
        <is>
          <t>نعم</t>
        </is>
      </c>
      <c r="H43" s="6" t="inlineStr">
        <is>
          <t>نعم</t>
        </is>
      </c>
      <c r="I43" s="13">
        <f>IF(OR($B43="",$F43="",$G43="",$H43="",$J43=""),"",($F43="نعم")+($G43="نعم")+($H43="نعم"))</f>
        <v/>
      </c>
      <c r="J43" s="7" t="inlineStr">
        <is>
          <t>أميلي روا</t>
        </is>
      </c>
      <c r="K43" s="7" t="n"/>
    </row>
    <row r="44">
      <c r="A44" s="11" t="n">
        <v>46300</v>
      </c>
      <c r="B44" s="4" t="inlineStr">
        <is>
          <t>الفرنسية (كندا)</t>
        </is>
      </c>
      <c r="C44" s="12" t="n">
        <v>10</v>
      </c>
      <c r="D44" s="7" t="inlineStr">
        <is>
          <t>هل يمكنني التحدث إلى شخص؟</t>
        </is>
      </c>
      <c r="E44" s="7" t="inlineStr">
        <is>
          <t>يحوّل المحادثة ويذكر لغة الرد ومهلة الرد لهذه اللغة.</t>
        </is>
      </c>
      <c r="F44" s="6" t="inlineStr">
        <is>
          <t>نعم</t>
        </is>
      </c>
      <c r="G44" s="6" t="inlineStr">
        <is>
          <t>نعم</t>
        </is>
      </c>
      <c r="H44" s="6" t="inlineStr">
        <is>
          <t>نعم</t>
        </is>
      </c>
      <c r="I44" s="13">
        <f>IF(OR($B44="",$F44="",$G44="",$H44="",$J44=""),"",($F44="نعم")+($G44="نعم")+($H44="نعم"))</f>
        <v/>
      </c>
      <c r="J44" s="7" t="inlineStr">
        <is>
          <t>أميلي روا</t>
        </is>
      </c>
      <c r="K44" s="7" t="n"/>
    </row>
    <row r="45">
      <c r="A45" s="11" t="n"/>
      <c r="B45" s="4" t="n"/>
      <c r="C45" s="12" t="n"/>
      <c r="D45" s="7" t="n"/>
      <c r="E45" s="7" t="n"/>
      <c r="F45" s="6" t="n"/>
      <c r="G45" s="6" t="n"/>
      <c r="H45" s="6" t="n"/>
      <c r="I45" s="13">
        <f>IF(OR($B45="",$F45="",$G45="",$H45="",$J45=""),"",($F45="نعم")+($G45="نعم")+($H45="نعم"))</f>
        <v/>
      </c>
      <c r="J45" s="7" t="n"/>
      <c r="K45" s="7" t="n"/>
    </row>
    <row r="46">
      <c r="A46" s="11" t="n"/>
      <c r="B46" s="4" t="n"/>
      <c r="C46" s="12" t="n"/>
      <c r="D46" s="7" t="n"/>
      <c r="E46" s="7" t="n"/>
      <c r="F46" s="6" t="n"/>
      <c r="G46" s="6" t="n"/>
      <c r="H46" s="6" t="n"/>
      <c r="I46" s="13">
        <f>IF(OR($B46="",$F46="",$G46="",$H46="",$J46=""),"",($F46="نعم")+($G46="نعم")+($H46="نعم"))</f>
        <v/>
      </c>
      <c r="J46" s="7" t="n"/>
      <c r="K46" s="7" t="n"/>
    </row>
    <row r="47">
      <c r="A47" s="11" t="n"/>
      <c r="B47" s="4" t="n"/>
      <c r="C47" s="12" t="n"/>
      <c r="D47" s="7" t="n"/>
      <c r="E47" s="7" t="n"/>
      <c r="F47" s="6" t="n"/>
      <c r="G47" s="6" t="n"/>
      <c r="H47" s="6" t="n"/>
      <c r="I47" s="13">
        <f>IF(OR($B47="",$F47="",$G47="",$H47="",$J47=""),"",($F47="نعم")+($G47="نعم")+($H47="نعم"))</f>
        <v/>
      </c>
      <c r="J47" s="7" t="n"/>
      <c r="K47" s="7" t="n"/>
    </row>
    <row r="48">
      <c r="A48" s="11" t="n"/>
      <c r="B48" s="4" t="n"/>
      <c r="C48" s="12" t="n"/>
      <c r="D48" s="7" t="n"/>
      <c r="E48" s="7" t="n"/>
      <c r="F48" s="6" t="n"/>
      <c r="G48" s="6" t="n"/>
      <c r="H48" s="6" t="n"/>
      <c r="I48" s="13">
        <f>IF(OR($B48="",$F48="",$G48="",$H48="",$J48=""),"",($F48="نعم")+($G48="نعم")+($H48="نعم"))</f>
        <v/>
      </c>
      <c r="J48" s="7" t="n"/>
      <c r="K48" s="7" t="n"/>
    </row>
    <row r="49">
      <c r="A49" s="11" t="n"/>
      <c r="B49" s="4" t="n"/>
      <c r="C49" s="12" t="n"/>
      <c r="D49" s="7" t="n"/>
      <c r="E49" s="7" t="n"/>
      <c r="F49" s="6" t="n"/>
      <c r="G49" s="6" t="n"/>
      <c r="H49" s="6" t="n"/>
      <c r="I49" s="13">
        <f>IF(OR($B49="",$F49="",$G49="",$H49="",$J49=""),"",($F49="نعم")+($G49="نعم")+($H49="نعم"))</f>
        <v/>
      </c>
      <c r="J49" s="7" t="n"/>
      <c r="K49" s="7" t="n"/>
    </row>
    <row r="50">
      <c r="A50" s="11" t="n"/>
      <c r="B50" s="4" t="n"/>
      <c r="C50" s="12" t="n"/>
      <c r="D50" s="7" t="n"/>
      <c r="E50" s="7" t="n"/>
      <c r="F50" s="6" t="n"/>
      <c r="G50" s="6" t="n"/>
      <c r="H50" s="6" t="n"/>
      <c r="I50" s="13">
        <f>IF(OR($B50="",$F50="",$G50="",$H50="",$J50=""),"",($F50="نعم")+($G50="نعم")+($H50="نعم"))</f>
        <v/>
      </c>
      <c r="J50" s="7" t="n"/>
      <c r="K50" s="7" t="n"/>
    </row>
    <row r="51">
      <c r="A51" s="11" t="n"/>
      <c r="B51" s="4" t="n"/>
      <c r="C51" s="12" t="n"/>
      <c r="D51" s="7" t="n"/>
      <c r="E51" s="7" t="n"/>
      <c r="F51" s="6" t="n"/>
      <c r="G51" s="6" t="n"/>
      <c r="H51" s="6" t="n"/>
      <c r="I51" s="13">
        <f>IF(OR($B51="",$F51="",$G51="",$H51="",$J51=""),"",($F51="نعم")+($G51="نعم")+($H51="نعم"))</f>
        <v/>
      </c>
      <c r="J51" s="7" t="n"/>
      <c r="K51" s="7" t="n"/>
    </row>
    <row r="52">
      <c r="A52" s="11" t="n"/>
      <c r="B52" s="4" t="n"/>
      <c r="C52" s="12" t="n"/>
      <c r="D52" s="7" t="n"/>
      <c r="E52" s="7" t="n"/>
      <c r="F52" s="6" t="n"/>
      <c r="G52" s="6" t="n"/>
      <c r="H52" s="6" t="n"/>
      <c r="I52" s="13">
        <f>IF(OR($B52="",$F52="",$G52="",$H52="",$J52=""),"",($F52="نعم")+($G52="نعم")+($H52="نعم"))</f>
        <v/>
      </c>
      <c r="J52" s="7" t="n"/>
      <c r="K52" s="7" t="n"/>
    </row>
    <row r="53">
      <c r="A53" s="11" t="n"/>
      <c r="B53" s="4" t="n"/>
      <c r="C53" s="12" t="n"/>
      <c r="D53" s="7" t="n"/>
      <c r="E53" s="7" t="n"/>
      <c r="F53" s="6" t="n"/>
      <c r="G53" s="6" t="n"/>
      <c r="H53" s="6" t="n"/>
      <c r="I53" s="13">
        <f>IF(OR($B53="",$F53="",$G53="",$H53="",$J53=""),"",($F53="نعم")+($G53="نعم")+($H53="نعم"))</f>
        <v/>
      </c>
      <c r="J53" s="7" t="n"/>
      <c r="K53" s="7" t="n"/>
    </row>
    <row r="54">
      <c r="A54" s="11" t="n"/>
      <c r="B54" s="4" t="n"/>
      <c r="C54" s="12" t="n"/>
      <c r="D54" s="7" t="n"/>
      <c r="E54" s="7" t="n"/>
      <c r="F54" s="6" t="n"/>
      <c r="G54" s="6" t="n"/>
      <c r="H54" s="6" t="n"/>
      <c r="I54" s="13">
        <f>IF(OR($B54="",$F54="",$G54="",$H54="",$J54=""),"",($F54="نعم")+($G54="نعم")+($H54="نعم"))</f>
        <v/>
      </c>
      <c r="J54" s="7" t="n"/>
      <c r="K54" s="7" t="n"/>
    </row>
    <row r="55">
      <c r="A55" s="11" t="n"/>
      <c r="B55" s="4" t="n"/>
      <c r="C55" s="12" t="n"/>
      <c r="D55" s="7" t="n"/>
      <c r="E55" s="7" t="n"/>
      <c r="F55" s="6" t="n"/>
      <c r="G55" s="6" t="n"/>
      <c r="H55" s="6" t="n"/>
      <c r="I55" s="13">
        <f>IF(OR($B55="",$F55="",$G55="",$H55="",$J55=""),"",($F55="نعم")+($G55="نعم")+($H55="نعم"))</f>
        <v/>
      </c>
      <c r="J55" s="7" t="n"/>
      <c r="K55" s="7" t="n"/>
    </row>
    <row r="56">
      <c r="A56" s="11" t="n"/>
      <c r="B56" s="4" t="n"/>
      <c r="C56" s="12" t="n"/>
      <c r="D56" s="7" t="n"/>
      <c r="E56" s="7" t="n"/>
      <c r="F56" s="6" t="n"/>
      <c r="G56" s="6" t="n"/>
      <c r="H56" s="6" t="n"/>
      <c r="I56" s="13">
        <f>IF(OR($B56="",$F56="",$G56="",$H56="",$J56=""),"",($F56="نعم")+($G56="نعم")+($H56="نعم"))</f>
        <v/>
      </c>
      <c r="J56" s="7" t="n"/>
      <c r="K56" s="7" t="n"/>
    </row>
    <row r="57">
      <c r="A57" s="11" t="n"/>
      <c r="B57" s="4" t="n"/>
      <c r="C57" s="12" t="n"/>
      <c r="D57" s="7" t="n"/>
      <c r="E57" s="7" t="n"/>
      <c r="F57" s="6" t="n"/>
      <c r="G57" s="6" t="n"/>
      <c r="H57" s="6" t="n"/>
      <c r="I57" s="13">
        <f>IF(OR($B57="",$F57="",$G57="",$H57="",$J57=""),"",($F57="نعم")+($G57="نعم")+($H57="نعم"))</f>
        <v/>
      </c>
      <c r="J57" s="7" t="n"/>
      <c r="K57" s="7" t="n"/>
    </row>
    <row r="58">
      <c r="A58" s="11" t="n"/>
      <c r="B58" s="4" t="n"/>
      <c r="C58" s="12" t="n"/>
      <c r="D58" s="7" t="n"/>
      <c r="E58" s="7" t="n"/>
      <c r="F58" s="6" t="n"/>
      <c r="G58" s="6" t="n"/>
      <c r="H58" s="6" t="n"/>
      <c r="I58" s="13">
        <f>IF(OR($B58="",$F58="",$G58="",$H58="",$J58=""),"",($F58="نعم")+($G58="نعم")+($H58="نعم"))</f>
        <v/>
      </c>
      <c r="J58" s="7" t="n"/>
      <c r="K58" s="7" t="n"/>
    </row>
    <row r="59">
      <c r="A59" s="11" t="n"/>
      <c r="B59" s="4" t="n"/>
      <c r="C59" s="12" t="n"/>
      <c r="D59" s="7" t="n"/>
      <c r="E59" s="7" t="n"/>
      <c r="F59" s="6" t="n"/>
      <c r="G59" s="6" t="n"/>
      <c r="H59" s="6" t="n"/>
      <c r="I59" s="13">
        <f>IF(OR($B59="",$F59="",$G59="",$H59="",$J59=""),"",($F59="نعم")+($G59="نعم")+($H59="نعم"))</f>
        <v/>
      </c>
      <c r="J59" s="7" t="n"/>
      <c r="K59" s="7" t="n"/>
    </row>
    <row r="60">
      <c r="A60" s="11" t="n"/>
      <c r="B60" s="4" t="n"/>
      <c r="C60" s="12" t="n"/>
      <c r="D60" s="7" t="n"/>
      <c r="E60" s="7" t="n"/>
      <c r="F60" s="6" t="n"/>
      <c r="G60" s="6" t="n"/>
      <c r="H60" s="6" t="n"/>
      <c r="I60" s="13">
        <f>IF(OR($B60="",$F60="",$G60="",$H60="",$J60=""),"",($F60="نعم")+($G60="نعم")+($H60="نعم"))</f>
        <v/>
      </c>
      <c r="J60" s="7" t="n"/>
      <c r="K60" s="7" t="n"/>
    </row>
    <row r="61">
      <c r="A61" s="11" t="n"/>
      <c r="B61" s="4" t="n"/>
      <c r="C61" s="12" t="n"/>
      <c r="D61" s="7" t="n"/>
      <c r="E61" s="7" t="n"/>
      <c r="F61" s="6" t="n"/>
      <c r="G61" s="6" t="n"/>
      <c r="H61" s="6" t="n"/>
      <c r="I61" s="13">
        <f>IF(OR($B61="",$F61="",$G61="",$H61="",$J61=""),"",($F61="نعم")+($G61="نعم")+($H61="نعم"))</f>
        <v/>
      </c>
      <c r="J61" s="7" t="n"/>
      <c r="K61" s="7" t="n"/>
    </row>
    <row r="62">
      <c r="A62" s="11" t="n"/>
      <c r="B62" s="4" t="n"/>
      <c r="C62" s="12" t="n"/>
      <c r="D62" s="7" t="n"/>
      <c r="E62" s="7" t="n"/>
      <c r="F62" s="6" t="n"/>
      <c r="G62" s="6" t="n"/>
      <c r="H62" s="6" t="n"/>
      <c r="I62" s="13">
        <f>IF(OR($B62="",$F62="",$G62="",$H62="",$J62=""),"",($F62="نعم")+($G62="نعم")+($H62="نعم"))</f>
        <v/>
      </c>
      <c r="J62" s="7" t="n"/>
      <c r="K62" s="7" t="n"/>
    </row>
    <row r="63">
      <c r="A63" s="11" t="n"/>
      <c r="B63" s="4" t="n"/>
      <c r="C63" s="12" t="n"/>
      <c r="D63" s="7" t="n"/>
      <c r="E63" s="7" t="n"/>
      <c r="F63" s="6" t="n"/>
      <c r="G63" s="6" t="n"/>
      <c r="H63" s="6" t="n"/>
      <c r="I63" s="13">
        <f>IF(OR($B63="",$F63="",$G63="",$H63="",$J63=""),"",($F63="نعم")+($G63="نعم")+($H63="نعم"))</f>
        <v/>
      </c>
      <c r="J63" s="7" t="n"/>
      <c r="K63" s="7" t="n"/>
    </row>
    <row r="64">
      <c r="A64" s="11" t="n"/>
      <c r="B64" s="4" t="n"/>
      <c r="C64" s="12" t="n"/>
      <c r="D64" s="7" t="n"/>
      <c r="E64" s="7" t="n"/>
      <c r="F64" s="6" t="n"/>
      <c r="G64" s="6" t="n"/>
      <c r="H64" s="6" t="n"/>
      <c r="I64" s="13">
        <f>IF(OR($B64="",$F64="",$G64="",$H64="",$J64=""),"",($F64="نعم")+($G64="نعم")+($H64="نعم"))</f>
        <v/>
      </c>
      <c r="J64" s="7" t="n"/>
      <c r="K64" s="7" t="n"/>
    </row>
    <row r="65">
      <c r="A65" s="11" t="n"/>
      <c r="B65" s="4" t="n"/>
      <c r="C65" s="12" t="n"/>
      <c r="D65" s="7" t="n"/>
      <c r="E65" s="7" t="n"/>
      <c r="F65" s="6" t="n"/>
      <c r="G65" s="6" t="n"/>
      <c r="H65" s="6" t="n"/>
      <c r="I65" s="13">
        <f>IF(OR($B65="",$F65="",$G65="",$H65="",$J65=""),"",($F65="نعم")+($G65="نعم")+($H65="نعم"))</f>
        <v/>
      </c>
      <c r="J65" s="7" t="n"/>
      <c r="K65" s="7" t="n"/>
    </row>
    <row r="66">
      <c r="A66" s="11" t="n"/>
      <c r="B66" s="4" t="n"/>
      <c r="C66" s="12" t="n"/>
      <c r="D66" s="7" t="n"/>
      <c r="E66" s="7" t="n"/>
      <c r="F66" s="6" t="n"/>
      <c r="G66" s="6" t="n"/>
      <c r="H66" s="6" t="n"/>
      <c r="I66" s="13">
        <f>IF(OR($B66="",$F66="",$G66="",$H66="",$J66=""),"",($F66="نعم")+($G66="نعم")+($H66="نعم"))</f>
        <v/>
      </c>
      <c r="J66" s="7" t="n"/>
      <c r="K66" s="7" t="n"/>
    </row>
    <row r="67">
      <c r="A67" s="11" t="n"/>
      <c r="B67" s="4" t="n"/>
      <c r="C67" s="12" t="n"/>
      <c r="D67" s="7" t="n"/>
      <c r="E67" s="7" t="n"/>
      <c r="F67" s="6" t="n"/>
      <c r="G67" s="6" t="n"/>
      <c r="H67" s="6" t="n"/>
      <c r="I67" s="13">
        <f>IF(OR($B67="",$F67="",$G67="",$H67="",$J67=""),"",($F67="نعم")+($G67="نعم")+($H67="نعم"))</f>
        <v/>
      </c>
      <c r="J67" s="7" t="n"/>
      <c r="K67" s="7" t="n"/>
    </row>
    <row r="68">
      <c r="A68" s="11" t="n"/>
      <c r="B68" s="4" t="n"/>
      <c r="C68" s="12" t="n"/>
      <c r="D68" s="7" t="n"/>
      <c r="E68" s="7" t="n"/>
      <c r="F68" s="6" t="n"/>
      <c r="G68" s="6" t="n"/>
      <c r="H68" s="6" t="n"/>
      <c r="I68" s="13">
        <f>IF(OR($B68="",$F68="",$G68="",$H68="",$J68=""),"",($F68="نعم")+($G68="نعم")+($H68="نعم"))</f>
        <v/>
      </c>
      <c r="J68" s="7" t="n"/>
      <c r="K68" s="7" t="n"/>
    </row>
    <row r="69">
      <c r="A69" s="11" t="n"/>
      <c r="B69" s="4" t="n"/>
      <c r="C69" s="12" t="n"/>
      <c r="D69" s="7" t="n"/>
      <c r="E69" s="7" t="n"/>
      <c r="F69" s="6" t="n"/>
      <c r="G69" s="6" t="n"/>
      <c r="H69" s="6" t="n"/>
      <c r="I69" s="13">
        <f>IF(OR($B69="",$F69="",$G69="",$H69="",$J69=""),"",($F69="نعم")+($G69="نعم")+($H69="نعم"))</f>
        <v/>
      </c>
      <c r="J69" s="7" t="n"/>
      <c r="K69" s="7" t="n"/>
    </row>
    <row r="70">
      <c r="A70" s="11" t="n"/>
      <c r="B70" s="4" t="n"/>
      <c r="C70" s="12" t="n"/>
      <c r="D70" s="7" t="n"/>
      <c r="E70" s="7" t="n"/>
      <c r="F70" s="6" t="n"/>
      <c r="G70" s="6" t="n"/>
      <c r="H70" s="6" t="n"/>
      <c r="I70" s="13">
        <f>IF(OR($B70="",$F70="",$G70="",$H70="",$J70=""),"",($F70="نعم")+($G70="نعم")+($H70="نعم"))</f>
        <v/>
      </c>
      <c r="J70" s="7" t="n"/>
      <c r="K70" s="7" t="n"/>
    </row>
    <row r="71">
      <c r="A71" s="11" t="n"/>
      <c r="B71" s="4" t="n"/>
      <c r="C71" s="12" t="n"/>
      <c r="D71" s="7" t="n"/>
      <c r="E71" s="7" t="n"/>
      <c r="F71" s="6" t="n"/>
      <c r="G71" s="6" t="n"/>
      <c r="H71" s="6" t="n"/>
      <c r="I71" s="13">
        <f>IF(OR($B71="",$F71="",$G71="",$H71="",$J71=""),"",($F71="نعم")+($G71="نعم")+($H71="نعم"))</f>
        <v/>
      </c>
      <c r="J71" s="7" t="n"/>
      <c r="K71" s="7" t="n"/>
    </row>
    <row r="72">
      <c r="A72" s="11" t="n"/>
      <c r="B72" s="4" t="n"/>
      <c r="C72" s="12" t="n"/>
      <c r="D72" s="7" t="n"/>
      <c r="E72" s="7" t="n"/>
      <c r="F72" s="6" t="n"/>
      <c r="G72" s="6" t="n"/>
      <c r="H72" s="6" t="n"/>
      <c r="I72" s="13">
        <f>IF(OR($B72="",$F72="",$G72="",$H72="",$J72=""),"",($F72="نعم")+($G72="نعم")+($H72="نعم"))</f>
        <v/>
      </c>
      <c r="J72" s="7" t="n"/>
      <c r="K72" s="7" t="n"/>
    </row>
    <row r="73">
      <c r="A73" s="11" t="n"/>
      <c r="B73" s="4" t="n"/>
      <c r="C73" s="12" t="n"/>
      <c r="D73" s="7" t="n"/>
      <c r="E73" s="7" t="n"/>
      <c r="F73" s="6" t="n"/>
      <c r="G73" s="6" t="n"/>
      <c r="H73" s="6" t="n"/>
      <c r="I73" s="13">
        <f>IF(OR($B73="",$F73="",$G73="",$H73="",$J73=""),"",($F73="نعم")+($G73="نعم")+($H73="نعم"))</f>
        <v/>
      </c>
      <c r="J73" s="7" t="n"/>
      <c r="K73" s="7" t="n"/>
    </row>
    <row r="74">
      <c r="A74" s="11" t="n"/>
      <c r="B74" s="4" t="n"/>
      <c r="C74" s="12" t="n"/>
      <c r="D74" s="7" t="n"/>
      <c r="E74" s="7" t="n"/>
      <c r="F74" s="6" t="n"/>
      <c r="G74" s="6" t="n"/>
      <c r="H74" s="6" t="n"/>
      <c r="I74" s="13">
        <f>IF(OR($B74="",$F74="",$G74="",$H74="",$J74=""),"",($F74="نعم")+($G74="نعم")+($H74="نعم"))</f>
        <v/>
      </c>
      <c r="J74" s="7" t="n"/>
      <c r="K74" s="7" t="n"/>
    </row>
    <row r="75">
      <c r="A75" s="11" t="n"/>
      <c r="B75" s="4" t="n"/>
      <c r="C75" s="12" t="n"/>
      <c r="D75" s="7" t="n"/>
      <c r="E75" s="7" t="n"/>
      <c r="F75" s="6" t="n"/>
      <c r="G75" s="6" t="n"/>
      <c r="H75" s="6" t="n"/>
      <c r="I75" s="13">
        <f>IF(OR($B75="",$F75="",$G75="",$H75="",$J75=""),"",($F75="نعم")+($G75="نعم")+($H75="نعم"))</f>
        <v/>
      </c>
      <c r="J75" s="7" t="n"/>
      <c r="K75" s="7" t="n"/>
    </row>
    <row r="76">
      <c r="A76" s="11" t="n"/>
      <c r="B76" s="4" t="n"/>
      <c r="C76" s="12" t="n"/>
      <c r="D76" s="7" t="n"/>
      <c r="E76" s="7" t="n"/>
      <c r="F76" s="6" t="n"/>
      <c r="G76" s="6" t="n"/>
      <c r="H76" s="6" t="n"/>
      <c r="I76" s="13">
        <f>IF(OR($B76="",$F76="",$G76="",$H76="",$J76=""),"",($F76="نعم")+($G76="نعم")+($H76="نعم"))</f>
        <v/>
      </c>
      <c r="J76" s="7" t="n"/>
      <c r="K76" s="7" t="n"/>
    </row>
    <row r="77">
      <c r="A77" s="11" t="n"/>
      <c r="B77" s="4" t="n"/>
      <c r="C77" s="12" t="n"/>
      <c r="D77" s="7" t="n"/>
      <c r="E77" s="7" t="n"/>
      <c r="F77" s="6" t="n"/>
      <c r="G77" s="6" t="n"/>
      <c r="H77" s="6" t="n"/>
      <c r="I77" s="13">
        <f>IF(OR($B77="",$F77="",$G77="",$H77="",$J77=""),"",($F77="نعم")+($G77="نعم")+($H77="نعم"))</f>
        <v/>
      </c>
      <c r="J77" s="7" t="n"/>
      <c r="K77" s="7" t="n"/>
    </row>
    <row r="78">
      <c r="A78" s="11" t="n"/>
      <c r="B78" s="4" t="n"/>
      <c r="C78" s="12" t="n"/>
      <c r="D78" s="7" t="n"/>
      <c r="E78" s="7" t="n"/>
      <c r="F78" s="6" t="n"/>
      <c r="G78" s="6" t="n"/>
      <c r="H78" s="6" t="n"/>
      <c r="I78" s="13">
        <f>IF(OR($B78="",$F78="",$G78="",$H78="",$J78=""),"",($F78="نعم")+($G78="نعم")+($H78="نعم"))</f>
        <v/>
      </c>
      <c r="J78" s="7" t="n"/>
      <c r="K78" s="7" t="n"/>
    </row>
    <row r="79">
      <c r="A79" s="11" t="n"/>
      <c r="B79" s="4" t="n"/>
      <c r="C79" s="12" t="n"/>
      <c r="D79" s="7" t="n"/>
      <c r="E79" s="7" t="n"/>
      <c r="F79" s="6" t="n"/>
      <c r="G79" s="6" t="n"/>
      <c r="H79" s="6" t="n"/>
      <c r="I79" s="13">
        <f>IF(OR($B79="",$F79="",$G79="",$H79="",$J79=""),"",($F79="نعم")+($G79="نعم")+($H79="نعم"))</f>
        <v/>
      </c>
      <c r="J79" s="7" t="n"/>
      <c r="K79" s="7" t="n"/>
    </row>
    <row r="80">
      <c r="A80" s="11" t="n"/>
      <c r="B80" s="4" t="n"/>
      <c r="C80" s="12" t="n"/>
      <c r="D80" s="7" t="n"/>
      <c r="E80" s="7" t="n"/>
      <c r="F80" s="6" t="n"/>
      <c r="G80" s="6" t="n"/>
      <c r="H80" s="6" t="n"/>
      <c r="I80" s="13">
        <f>IF(OR($B80="",$F80="",$G80="",$H80="",$J80=""),"",($F80="نعم")+($G80="نعم")+($H80="نعم"))</f>
        <v/>
      </c>
      <c r="J80" s="7" t="n"/>
      <c r="K80" s="7" t="n"/>
    </row>
    <row r="81">
      <c r="A81" s="11" t="n"/>
      <c r="B81" s="4" t="n"/>
      <c r="C81" s="12" t="n"/>
      <c r="D81" s="7" t="n"/>
      <c r="E81" s="7" t="n"/>
      <c r="F81" s="6" t="n"/>
      <c r="G81" s="6" t="n"/>
      <c r="H81" s="6" t="n"/>
      <c r="I81" s="13">
        <f>IF(OR($B81="",$F81="",$G81="",$H81="",$J81=""),"",($F81="نعم")+($G81="نعم")+($H81="نعم"))</f>
        <v/>
      </c>
      <c r="J81" s="7" t="n"/>
      <c r="K81" s="7" t="n"/>
    </row>
    <row r="82">
      <c r="A82" s="11" t="n"/>
      <c r="B82" s="4" t="n"/>
      <c r="C82" s="12" t="n"/>
      <c r="D82" s="7" t="n"/>
      <c r="E82" s="7" t="n"/>
      <c r="F82" s="6" t="n"/>
      <c r="G82" s="6" t="n"/>
      <c r="H82" s="6" t="n"/>
      <c r="I82" s="13">
        <f>IF(OR($B82="",$F82="",$G82="",$H82="",$J82=""),"",($F82="نعم")+($G82="نعم")+($H82="نعم"))</f>
        <v/>
      </c>
      <c r="J82" s="7" t="n"/>
      <c r="K82" s="7" t="n"/>
    </row>
    <row r="83">
      <c r="A83" s="11" t="n"/>
      <c r="B83" s="4" t="n"/>
      <c r="C83" s="12" t="n"/>
      <c r="D83" s="7" t="n"/>
      <c r="E83" s="7" t="n"/>
      <c r="F83" s="6" t="n"/>
      <c r="G83" s="6" t="n"/>
      <c r="H83" s="6" t="n"/>
      <c r="I83" s="13">
        <f>IF(OR($B83="",$F83="",$G83="",$H83="",$J83=""),"",($F83="نعم")+($G83="نعم")+($H83="نعم"))</f>
        <v/>
      </c>
      <c r="J83" s="7" t="n"/>
      <c r="K83" s="7" t="n"/>
    </row>
    <row r="84">
      <c r="A84" s="11" t="n"/>
      <c r="B84" s="4" t="n"/>
      <c r="C84" s="12" t="n"/>
      <c r="D84" s="7" t="n"/>
      <c r="E84" s="7" t="n"/>
      <c r="F84" s="6" t="n"/>
      <c r="G84" s="6" t="n"/>
      <c r="H84" s="6" t="n"/>
      <c r="I84" s="13">
        <f>IF(OR($B84="",$F84="",$G84="",$H84="",$J84=""),"",($F84="نعم")+($G84="نعم")+($H84="نعم"))</f>
        <v/>
      </c>
      <c r="J84" s="7" t="n"/>
      <c r="K84" s="7" t="n"/>
    </row>
    <row r="85">
      <c r="A85" s="11" t="n"/>
      <c r="B85" s="4" t="n"/>
      <c r="C85" s="12" t="n"/>
      <c r="D85" s="7" t="n"/>
      <c r="E85" s="7" t="n"/>
      <c r="F85" s="6" t="n"/>
      <c r="G85" s="6" t="n"/>
      <c r="H85" s="6" t="n"/>
      <c r="I85" s="13">
        <f>IF(OR($B85="",$F85="",$G85="",$H85="",$J85=""),"",($F85="نعم")+($G85="نعم")+($H85="نعم"))</f>
        <v/>
      </c>
      <c r="J85" s="7" t="n"/>
      <c r="K85" s="7" t="n"/>
    </row>
    <row r="86">
      <c r="A86" s="11" t="n"/>
      <c r="B86" s="4" t="n"/>
      <c r="C86" s="12" t="n"/>
      <c r="D86" s="7" t="n"/>
      <c r="E86" s="7" t="n"/>
      <c r="F86" s="6" t="n"/>
      <c r="G86" s="6" t="n"/>
      <c r="H86" s="6" t="n"/>
      <c r="I86" s="13">
        <f>IF(OR($B86="",$F86="",$G86="",$H86="",$J86=""),"",($F86="نعم")+($G86="نعم")+($H86="نعم"))</f>
        <v/>
      </c>
      <c r="J86" s="7" t="n"/>
      <c r="K86" s="7" t="n"/>
    </row>
    <row r="87">
      <c r="A87" s="11" t="n"/>
      <c r="B87" s="4" t="n"/>
      <c r="C87" s="12" t="n"/>
      <c r="D87" s="7" t="n"/>
      <c r="E87" s="7" t="n"/>
      <c r="F87" s="6" t="n"/>
      <c r="G87" s="6" t="n"/>
      <c r="H87" s="6" t="n"/>
      <c r="I87" s="13">
        <f>IF(OR($B87="",$F87="",$G87="",$H87="",$J87=""),"",($F87="نعم")+($G87="نعم")+($H87="نعم"))</f>
        <v/>
      </c>
      <c r="J87" s="7" t="n"/>
      <c r="K87" s="7" t="n"/>
    </row>
    <row r="88">
      <c r="A88" s="11" t="n"/>
      <c r="B88" s="4" t="n"/>
      <c r="C88" s="12" t="n"/>
      <c r="D88" s="7" t="n"/>
      <c r="E88" s="7" t="n"/>
      <c r="F88" s="6" t="n"/>
      <c r="G88" s="6" t="n"/>
      <c r="H88" s="6" t="n"/>
      <c r="I88" s="13">
        <f>IF(OR($B88="",$F88="",$G88="",$H88="",$J88=""),"",($F88="نعم")+($G88="نعم")+($H88="نعم"))</f>
        <v/>
      </c>
      <c r="J88" s="7" t="n"/>
      <c r="K88" s="7" t="n"/>
    </row>
    <row r="89">
      <c r="A89" s="11" t="n"/>
      <c r="B89" s="4" t="n"/>
      <c r="C89" s="12" t="n"/>
      <c r="D89" s="7" t="n"/>
      <c r="E89" s="7" t="n"/>
      <c r="F89" s="6" t="n"/>
      <c r="G89" s="6" t="n"/>
      <c r="H89" s="6" t="n"/>
      <c r="I89" s="13">
        <f>IF(OR($B89="",$F89="",$G89="",$H89="",$J89=""),"",($F89="نعم")+($G89="نعم")+($H89="نعم"))</f>
        <v/>
      </c>
      <c r="J89" s="7" t="n"/>
      <c r="K89" s="7" t="n"/>
    </row>
    <row r="90">
      <c r="A90" s="11" t="n"/>
      <c r="B90" s="4" t="n"/>
      <c r="C90" s="12" t="n"/>
      <c r="D90" s="7" t="n"/>
      <c r="E90" s="7" t="n"/>
      <c r="F90" s="6" t="n"/>
      <c r="G90" s="6" t="n"/>
      <c r="H90" s="6" t="n"/>
      <c r="I90" s="13">
        <f>IF(OR($B90="",$F90="",$G90="",$H90="",$J90=""),"",($F90="نعم")+($G90="نعم")+($H90="نعم"))</f>
        <v/>
      </c>
      <c r="J90" s="7" t="n"/>
      <c r="K90" s="7" t="n"/>
    </row>
    <row r="91">
      <c r="A91" s="11" t="n"/>
      <c r="B91" s="4" t="n"/>
      <c r="C91" s="12" t="n"/>
      <c r="D91" s="7" t="n"/>
      <c r="E91" s="7" t="n"/>
      <c r="F91" s="6" t="n"/>
      <c r="G91" s="6" t="n"/>
      <c r="H91" s="6" t="n"/>
      <c r="I91" s="13">
        <f>IF(OR($B91="",$F91="",$G91="",$H91="",$J91=""),"",($F91="نعم")+($G91="نعم")+($H91="نعم"))</f>
        <v/>
      </c>
      <c r="J91" s="7" t="n"/>
      <c r="K91" s="7" t="n"/>
    </row>
    <row r="92">
      <c r="A92" s="11" t="n"/>
      <c r="B92" s="4" t="n"/>
      <c r="C92" s="12" t="n"/>
      <c r="D92" s="7" t="n"/>
      <c r="E92" s="7" t="n"/>
      <c r="F92" s="6" t="n"/>
      <c r="G92" s="6" t="n"/>
      <c r="H92" s="6" t="n"/>
      <c r="I92" s="13">
        <f>IF(OR($B92="",$F92="",$G92="",$H92="",$J92=""),"",($F92="نعم")+($G92="نعم")+($H92="نعم"))</f>
        <v/>
      </c>
      <c r="J92" s="7" t="n"/>
      <c r="K92" s="7" t="n"/>
    </row>
    <row r="93">
      <c r="A93" s="11" t="n"/>
      <c r="B93" s="4" t="n"/>
      <c r="C93" s="12" t="n"/>
      <c r="D93" s="7" t="n"/>
      <c r="E93" s="7" t="n"/>
      <c r="F93" s="6" t="n"/>
      <c r="G93" s="6" t="n"/>
      <c r="H93" s="6" t="n"/>
      <c r="I93" s="13">
        <f>IF(OR($B93="",$F93="",$G93="",$H93="",$J93=""),"",($F93="نعم")+($G93="نعم")+($H93="نعم"))</f>
        <v/>
      </c>
      <c r="J93" s="7" t="n"/>
      <c r="K93" s="7" t="n"/>
    </row>
    <row r="94">
      <c r="A94" s="11" t="n"/>
      <c r="B94" s="4" t="n"/>
      <c r="C94" s="12" t="n"/>
      <c r="D94" s="7" t="n"/>
      <c r="E94" s="7" t="n"/>
      <c r="F94" s="6" t="n"/>
      <c r="G94" s="6" t="n"/>
      <c r="H94" s="6" t="n"/>
      <c r="I94" s="13">
        <f>IF(OR($B94="",$F94="",$G94="",$H94="",$J94=""),"",($F94="نعم")+($G94="نعم")+($H94="نعم"))</f>
        <v/>
      </c>
      <c r="J94" s="7" t="n"/>
      <c r="K94" s="7" t="n"/>
    </row>
    <row r="95">
      <c r="A95" s="11" t="n"/>
      <c r="B95" s="4" t="n"/>
      <c r="C95" s="12" t="n"/>
      <c r="D95" s="7" t="n"/>
      <c r="E95" s="7" t="n"/>
      <c r="F95" s="6" t="n"/>
      <c r="G95" s="6" t="n"/>
      <c r="H95" s="6" t="n"/>
      <c r="I95" s="13">
        <f>IF(OR($B95="",$F95="",$G95="",$H95="",$J95=""),"",($F95="نعم")+($G95="نعم")+($H95="نعم"))</f>
        <v/>
      </c>
      <c r="J95" s="7" t="n"/>
      <c r="K95" s="7" t="n"/>
    </row>
    <row r="96">
      <c r="A96" s="11" t="n"/>
      <c r="B96" s="4" t="n"/>
      <c r="C96" s="12" t="n"/>
      <c r="D96" s="7" t="n"/>
      <c r="E96" s="7" t="n"/>
      <c r="F96" s="6" t="n"/>
      <c r="G96" s="6" t="n"/>
      <c r="H96" s="6" t="n"/>
      <c r="I96" s="13">
        <f>IF(OR($B96="",$F96="",$G96="",$H96="",$J96=""),"",($F96="نعم")+($G96="نعم")+($H96="نعم"))</f>
        <v/>
      </c>
      <c r="J96" s="7" t="n"/>
      <c r="K96" s="7" t="n"/>
    </row>
    <row r="97">
      <c r="A97" s="11" t="n"/>
      <c r="B97" s="4" t="n"/>
      <c r="C97" s="12" t="n"/>
      <c r="D97" s="7" t="n"/>
      <c r="E97" s="7" t="n"/>
      <c r="F97" s="6" t="n"/>
      <c r="G97" s="6" t="n"/>
      <c r="H97" s="6" t="n"/>
      <c r="I97" s="13">
        <f>IF(OR($B97="",$F97="",$G97="",$H97="",$J97=""),"",($F97="نعم")+($G97="نعم")+($H97="نعم"))</f>
        <v/>
      </c>
      <c r="J97" s="7" t="n"/>
      <c r="K97" s="7" t="n"/>
    </row>
    <row r="98">
      <c r="A98" s="11" t="n"/>
      <c r="B98" s="4" t="n"/>
      <c r="C98" s="12" t="n"/>
      <c r="D98" s="7" t="n"/>
      <c r="E98" s="7" t="n"/>
      <c r="F98" s="6" t="n"/>
      <c r="G98" s="6" t="n"/>
      <c r="H98" s="6" t="n"/>
      <c r="I98" s="13">
        <f>IF(OR($B98="",$F98="",$G98="",$H98="",$J98=""),"",($F98="نعم")+($G98="نعم")+($H98="نعم"))</f>
        <v/>
      </c>
      <c r="J98" s="7" t="n"/>
      <c r="K98" s="7" t="n"/>
    </row>
    <row r="99">
      <c r="A99" s="11" t="n"/>
      <c r="B99" s="4" t="n"/>
      <c r="C99" s="12" t="n"/>
      <c r="D99" s="7" t="n"/>
      <c r="E99" s="7" t="n"/>
      <c r="F99" s="6" t="n"/>
      <c r="G99" s="6" t="n"/>
      <c r="H99" s="6" t="n"/>
      <c r="I99" s="13">
        <f>IF(OR($B99="",$F99="",$G99="",$H99="",$J99=""),"",($F99="نعم")+($G99="نعم")+($H99="نعم"))</f>
        <v/>
      </c>
      <c r="J99" s="7" t="n"/>
      <c r="K99" s="7" t="n"/>
    </row>
    <row r="100">
      <c r="A100" s="11" t="n"/>
      <c r="B100" s="4" t="n"/>
      <c r="C100" s="12" t="n"/>
      <c r="D100" s="7" t="n"/>
      <c r="E100" s="7" t="n"/>
      <c r="F100" s="6" t="n"/>
      <c r="G100" s="6" t="n"/>
      <c r="H100" s="6" t="n"/>
      <c r="I100" s="13">
        <f>IF(OR($B100="",$F100="",$G100="",$H100="",$J100=""),"",($F100="نعم")+($G100="نعم")+($H100="نعم"))</f>
        <v/>
      </c>
      <c r="J100" s="7" t="n"/>
      <c r="K100" s="7" t="n"/>
    </row>
    <row r="101">
      <c r="A101" s="11" t="n"/>
      <c r="B101" s="4" t="n"/>
      <c r="C101" s="12" t="n"/>
      <c r="D101" s="7" t="n"/>
      <c r="E101" s="7" t="n"/>
      <c r="F101" s="6" t="n"/>
      <c r="G101" s="6" t="n"/>
      <c r="H101" s="6" t="n"/>
      <c r="I101" s="13">
        <f>IF(OR($B101="",$F101="",$G101="",$H101="",$J101=""),"",($F101="نعم")+($G101="نعم")+($H101="نعم"))</f>
        <v/>
      </c>
      <c r="J101" s="7" t="n"/>
      <c r="K101" s="7" t="n"/>
    </row>
    <row r="102">
      <c r="A102" s="11" t="n"/>
      <c r="B102" s="4" t="n"/>
      <c r="C102" s="12" t="n"/>
      <c r="D102" s="7" t="n"/>
      <c r="E102" s="7" t="n"/>
      <c r="F102" s="6" t="n"/>
      <c r="G102" s="6" t="n"/>
      <c r="H102" s="6" t="n"/>
      <c r="I102" s="13">
        <f>IF(OR($B102="",$F102="",$G102="",$H102="",$J102=""),"",($F102="نعم")+($G102="نعم")+($H102="نعم"))</f>
        <v/>
      </c>
      <c r="J102" s="7" t="n"/>
      <c r="K102" s="7" t="n"/>
    </row>
    <row r="103">
      <c r="A103" s="11" t="n"/>
      <c r="B103" s="4" t="n"/>
      <c r="C103" s="12" t="n"/>
      <c r="D103" s="7" t="n"/>
      <c r="E103" s="7" t="n"/>
      <c r="F103" s="6" t="n"/>
      <c r="G103" s="6" t="n"/>
      <c r="H103" s="6" t="n"/>
      <c r="I103" s="13">
        <f>IF(OR($B103="",$F103="",$G103="",$H103="",$J103=""),"",($F103="نعم")+($G103="نعم")+($H103="نعم"))</f>
        <v/>
      </c>
      <c r="J103" s="7" t="n"/>
      <c r="K103" s="7" t="n"/>
    </row>
    <row r="104">
      <c r="A104" s="11" t="n"/>
      <c r="B104" s="4" t="n"/>
      <c r="C104" s="12" t="n"/>
      <c r="D104" s="7" t="n"/>
      <c r="E104" s="7" t="n"/>
      <c r="F104" s="6" t="n"/>
      <c r="G104" s="6" t="n"/>
      <c r="H104" s="6" t="n"/>
      <c r="I104" s="13">
        <f>IF(OR($B104="",$F104="",$G104="",$H104="",$J104=""),"",($F104="نعم")+($G104="نعم")+($H104="نعم"))</f>
        <v/>
      </c>
      <c r="J104" s="7" t="n"/>
      <c r="K104" s="7" t="n"/>
    </row>
    <row r="105">
      <c r="A105" s="11" t="n"/>
      <c r="B105" s="4" t="n"/>
      <c r="C105" s="12" t="n"/>
      <c r="D105" s="7" t="n"/>
      <c r="E105" s="7" t="n"/>
      <c r="F105" s="6" t="n"/>
      <c r="G105" s="6" t="n"/>
      <c r="H105" s="6" t="n"/>
      <c r="I105" s="13">
        <f>IF(OR($B105="",$F105="",$G105="",$H105="",$J105=""),"",($F105="نعم")+($G105="نعم")+($H105="نعم"))</f>
        <v/>
      </c>
      <c r="J105" s="7" t="n"/>
      <c r="K105" s="7" t="n"/>
    </row>
    <row r="106">
      <c r="A106" s="11" t="n"/>
      <c r="B106" s="4" t="n"/>
      <c r="C106" s="12" t="n"/>
      <c r="D106" s="7" t="n"/>
      <c r="E106" s="7" t="n"/>
      <c r="F106" s="6" t="n"/>
      <c r="G106" s="6" t="n"/>
      <c r="H106" s="6" t="n"/>
      <c r="I106" s="13">
        <f>IF(OR($B106="",$F106="",$G106="",$H106="",$J106=""),"",($F106="نعم")+($G106="نعم")+($H106="نعم"))</f>
        <v/>
      </c>
      <c r="J106" s="7" t="n"/>
      <c r="K106" s="7" t="n"/>
    </row>
    <row r="107">
      <c r="A107" s="11" t="n"/>
      <c r="B107" s="4" t="n"/>
      <c r="C107" s="12" t="n"/>
      <c r="D107" s="7" t="n"/>
      <c r="E107" s="7" t="n"/>
      <c r="F107" s="6" t="n"/>
      <c r="G107" s="6" t="n"/>
      <c r="H107" s="6" t="n"/>
      <c r="I107" s="13">
        <f>IF(OR($B107="",$F107="",$G107="",$H107="",$J107=""),"",($F107="نعم")+($G107="نعم")+($H107="نعم"))</f>
        <v/>
      </c>
      <c r="J107" s="7" t="n"/>
      <c r="K107" s="7" t="n"/>
    </row>
    <row r="108">
      <c r="A108" s="11" t="n"/>
      <c r="B108" s="4" t="n"/>
      <c r="C108" s="12" t="n"/>
      <c r="D108" s="7" t="n"/>
      <c r="E108" s="7" t="n"/>
      <c r="F108" s="6" t="n"/>
      <c r="G108" s="6" t="n"/>
      <c r="H108" s="6" t="n"/>
      <c r="I108" s="13">
        <f>IF(OR($B108="",$F108="",$G108="",$H108="",$J108=""),"",($F108="نعم")+($G108="نعم")+($H108="نعم"))</f>
        <v/>
      </c>
      <c r="J108" s="7" t="n"/>
      <c r="K108" s="7" t="n"/>
    </row>
    <row r="109">
      <c r="A109" s="11" t="n"/>
      <c r="B109" s="4" t="n"/>
      <c r="C109" s="12" t="n"/>
      <c r="D109" s="7" t="n"/>
      <c r="E109" s="7" t="n"/>
      <c r="F109" s="6" t="n"/>
      <c r="G109" s="6" t="n"/>
      <c r="H109" s="6" t="n"/>
      <c r="I109" s="13">
        <f>IF(OR($B109="",$F109="",$G109="",$H109="",$J109=""),"",($F109="نعم")+($G109="نعم")+($H109="نعم"))</f>
        <v/>
      </c>
      <c r="J109" s="7" t="n"/>
      <c r="K109" s="7" t="n"/>
    </row>
    <row r="110">
      <c r="A110" s="11" t="n"/>
      <c r="B110" s="4" t="n"/>
      <c r="C110" s="12" t="n"/>
      <c r="D110" s="7" t="n"/>
      <c r="E110" s="7" t="n"/>
      <c r="F110" s="6" t="n"/>
      <c r="G110" s="6" t="n"/>
      <c r="H110" s="6" t="n"/>
      <c r="I110" s="13">
        <f>IF(OR($B110="",$F110="",$G110="",$H110="",$J110=""),"",($F110="نعم")+($G110="نعم")+($H110="نعم"))</f>
        <v/>
      </c>
      <c r="J110" s="7" t="n"/>
      <c r="K110" s="7" t="n"/>
    </row>
    <row r="111">
      <c r="A111" s="11" t="n"/>
      <c r="B111" s="4" t="n"/>
      <c r="C111" s="12" t="n"/>
      <c r="D111" s="7" t="n"/>
      <c r="E111" s="7" t="n"/>
      <c r="F111" s="6" t="n"/>
      <c r="G111" s="6" t="n"/>
      <c r="H111" s="6" t="n"/>
      <c r="I111" s="13">
        <f>IF(OR($B111="",$F111="",$G111="",$H111="",$J111=""),"",($F111="نعم")+($G111="نعم")+($H111="نعم"))</f>
        <v/>
      </c>
      <c r="J111" s="7" t="n"/>
      <c r="K111" s="7" t="n"/>
    </row>
    <row r="112">
      <c r="A112" s="11" t="n"/>
      <c r="B112" s="4" t="n"/>
      <c r="C112" s="12" t="n"/>
      <c r="D112" s="7" t="n"/>
      <c r="E112" s="7" t="n"/>
      <c r="F112" s="6" t="n"/>
      <c r="G112" s="6" t="n"/>
      <c r="H112" s="6" t="n"/>
      <c r="I112" s="13">
        <f>IF(OR($B112="",$F112="",$G112="",$H112="",$J112=""),"",($F112="نعم")+($G112="نعم")+($H112="نعم"))</f>
        <v/>
      </c>
      <c r="J112" s="7" t="n"/>
      <c r="K112" s="7" t="n"/>
    </row>
    <row r="113">
      <c r="A113" s="11" t="n"/>
      <c r="B113" s="4" t="n"/>
      <c r="C113" s="12" t="n"/>
      <c r="D113" s="7" t="n"/>
      <c r="E113" s="7" t="n"/>
      <c r="F113" s="6" t="n"/>
      <c r="G113" s="6" t="n"/>
      <c r="H113" s="6" t="n"/>
      <c r="I113" s="13">
        <f>IF(OR($B113="",$F113="",$G113="",$H113="",$J113=""),"",($F113="نعم")+($G113="نعم")+($H113="نعم"))</f>
        <v/>
      </c>
      <c r="J113" s="7" t="n"/>
      <c r="K113" s="7" t="n"/>
    </row>
    <row r="114">
      <c r="A114" s="11" t="n"/>
      <c r="B114" s="4" t="n"/>
      <c r="C114" s="12" t="n"/>
      <c r="D114" s="7" t="n"/>
      <c r="E114" s="7" t="n"/>
      <c r="F114" s="6" t="n"/>
      <c r="G114" s="6" t="n"/>
      <c r="H114" s="6" t="n"/>
      <c r="I114" s="13">
        <f>IF(OR($B114="",$F114="",$G114="",$H114="",$J114=""),"",($F114="نعم")+($G114="نعم")+($H114="نعم"))</f>
        <v/>
      </c>
      <c r="J114" s="7" t="n"/>
      <c r="K114" s="7" t="n"/>
    </row>
    <row r="115">
      <c r="A115" s="11" t="n"/>
      <c r="B115" s="4" t="n"/>
      <c r="C115" s="12" t="n"/>
      <c r="D115" s="7" t="n"/>
      <c r="E115" s="7" t="n"/>
      <c r="F115" s="6" t="n"/>
      <c r="G115" s="6" t="n"/>
      <c r="H115" s="6" t="n"/>
      <c r="I115" s="13">
        <f>IF(OR($B115="",$F115="",$G115="",$H115="",$J115=""),"",($F115="نعم")+($G115="نعم")+($H115="نعم"))</f>
        <v/>
      </c>
      <c r="J115" s="7" t="n"/>
      <c r="K115" s="7" t="n"/>
    </row>
    <row r="116">
      <c r="A116" s="11" t="n"/>
      <c r="B116" s="4" t="n"/>
      <c r="C116" s="12" t="n"/>
      <c r="D116" s="7" t="n"/>
      <c r="E116" s="7" t="n"/>
      <c r="F116" s="6" t="n"/>
      <c r="G116" s="6" t="n"/>
      <c r="H116" s="6" t="n"/>
      <c r="I116" s="13">
        <f>IF(OR($B116="",$F116="",$G116="",$H116="",$J116=""),"",($F116="نعم")+($G116="نعم")+($H116="نعم"))</f>
        <v/>
      </c>
      <c r="J116" s="7" t="n"/>
      <c r="K116" s="7" t="n"/>
    </row>
    <row r="117">
      <c r="A117" s="11" t="n"/>
      <c r="B117" s="4" t="n"/>
      <c r="C117" s="12" t="n"/>
      <c r="D117" s="7" t="n"/>
      <c r="E117" s="7" t="n"/>
      <c r="F117" s="6" t="n"/>
      <c r="G117" s="6" t="n"/>
      <c r="H117" s="6" t="n"/>
      <c r="I117" s="13">
        <f>IF(OR($B117="",$F117="",$G117="",$H117="",$J117=""),"",($F117="نعم")+($G117="نعم")+($H117="نعم"))</f>
        <v/>
      </c>
      <c r="J117" s="7" t="n"/>
      <c r="K117" s="7" t="n"/>
    </row>
    <row r="118">
      <c r="A118" s="11" t="n"/>
      <c r="B118" s="4" t="n"/>
      <c r="C118" s="12" t="n"/>
      <c r="D118" s="7" t="n"/>
      <c r="E118" s="7" t="n"/>
      <c r="F118" s="6" t="n"/>
      <c r="G118" s="6" t="n"/>
      <c r="H118" s="6" t="n"/>
      <c r="I118" s="13">
        <f>IF(OR($B118="",$F118="",$G118="",$H118="",$J118=""),"",($F118="نعم")+($G118="نعم")+($H118="نعم"))</f>
        <v/>
      </c>
      <c r="J118" s="7" t="n"/>
      <c r="K118" s="7" t="n"/>
    </row>
    <row r="119">
      <c r="A119" s="11" t="n"/>
      <c r="B119" s="4" t="n"/>
      <c r="C119" s="12" t="n"/>
      <c r="D119" s="7" t="n"/>
      <c r="E119" s="7" t="n"/>
      <c r="F119" s="6" t="n"/>
      <c r="G119" s="6" t="n"/>
      <c r="H119" s="6" t="n"/>
      <c r="I119" s="13">
        <f>IF(OR($B119="",$F119="",$G119="",$H119="",$J119=""),"",($F119="نعم")+($G119="نعم")+($H119="نعم"))</f>
        <v/>
      </c>
      <c r="J119" s="7" t="n"/>
      <c r="K119" s="7" t="n"/>
    </row>
    <row r="120">
      <c r="A120" s="11" t="n"/>
      <c r="B120" s="4" t="n"/>
      <c r="C120" s="12" t="n"/>
      <c r="D120" s="7" t="n"/>
      <c r="E120" s="7" t="n"/>
      <c r="F120" s="6" t="n"/>
      <c r="G120" s="6" t="n"/>
      <c r="H120" s="6" t="n"/>
      <c r="I120" s="13">
        <f>IF(OR($B120="",$F120="",$G120="",$H120="",$J120=""),"",($F120="نعم")+($G120="نعم")+($H120="نعم"))</f>
        <v/>
      </c>
      <c r="J120" s="7" t="n"/>
      <c r="K120" s="7" t="n"/>
    </row>
    <row r="121">
      <c r="A121" s="11" t="n"/>
      <c r="B121" s="4" t="n"/>
      <c r="C121" s="12" t="n"/>
      <c r="D121" s="7" t="n"/>
      <c r="E121" s="7" t="n"/>
      <c r="F121" s="6" t="n"/>
      <c r="G121" s="6" t="n"/>
      <c r="H121" s="6" t="n"/>
      <c r="I121" s="13">
        <f>IF(OR($B121="",$F121="",$G121="",$H121="",$J121=""),"",($F121="نعم")+($G121="نعم")+($H121="نعم"))</f>
        <v/>
      </c>
      <c r="J121" s="7" t="n"/>
      <c r="K121" s="7" t="n"/>
    </row>
    <row r="122">
      <c r="A122" s="11" t="n"/>
      <c r="B122" s="4" t="n"/>
      <c r="C122" s="12" t="n"/>
      <c r="D122" s="7" t="n"/>
      <c r="E122" s="7" t="n"/>
      <c r="F122" s="6" t="n"/>
      <c r="G122" s="6" t="n"/>
      <c r="H122" s="6" t="n"/>
      <c r="I122" s="13">
        <f>IF(OR($B122="",$F122="",$G122="",$H122="",$J122=""),"",($F122="نعم")+($G122="نعم")+($H122="نعم"))</f>
        <v/>
      </c>
      <c r="J122" s="7" t="n"/>
      <c r="K122" s="7" t="n"/>
    </row>
    <row r="123">
      <c r="A123" s="11" t="n"/>
      <c r="B123" s="4" t="n"/>
      <c r="C123" s="12" t="n"/>
      <c r="D123" s="7" t="n"/>
      <c r="E123" s="7" t="n"/>
      <c r="F123" s="6" t="n"/>
      <c r="G123" s="6" t="n"/>
      <c r="H123" s="6" t="n"/>
      <c r="I123" s="13">
        <f>IF(OR($B123="",$F123="",$G123="",$H123="",$J123=""),"",($F123="نعم")+($G123="نعم")+($H123="نعم"))</f>
        <v/>
      </c>
      <c r="J123" s="7" t="n"/>
      <c r="K123" s="7" t="n"/>
    </row>
    <row r="124">
      <c r="A124" s="11" t="n"/>
      <c r="B124" s="4" t="n"/>
      <c r="C124" s="12" t="n"/>
      <c r="D124" s="7" t="n"/>
      <c r="E124" s="7" t="n"/>
      <c r="F124" s="6" t="n"/>
      <c r="G124" s="6" t="n"/>
      <c r="H124" s="6" t="n"/>
      <c r="I124" s="13">
        <f>IF(OR($B124="",$F124="",$G124="",$H124="",$J124=""),"",($F124="نعم")+($G124="نعم")+($H124="نعم"))</f>
        <v/>
      </c>
      <c r="J124" s="7" t="n"/>
      <c r="K124" s="7" t="n"/>
    </row>
    <row r="125">
      <c r="A125" s="11" t="n"/>
      <c r="B125" s="4" t="n"/>
      <c r="C125" s="12" t="n"/>
      <c r="D125" s="7" t="n"/>
      <c r="E125" s="7" t="n"/>
      <c r="F125" s="6" t="n"/>
      <c r="G125" s="6" t="n"/>
      <c r="H125" s="6" t="n"/>
      <c r="I125" s="13">
        <f>IF(OR($B125="",$F125="",$G125="",$H125="",$J125=""),"",($F125="نعم")+($G125="نعم")+($H125="نعم"))</f>
        <v/>
      </c>
      <c r="J125" s="7" t="n"/>
      <c r="K125" s="7" t="n"/>
    </row>
    <row r="126">
      <c r="A126" s="11" t="n"/>
      <c r="B126" s="4" t="n"/>
      <c r="C126" s="12" t="n"/>
      <c r="D126" s="7" t="n"/>
      <c r="E126" s="7" t="n"/>
      <c r="F126" s="6" t="n"/>
      <c r="G126" s="6" t="n"/>
      <c r="H126" s="6" t="n"/>
      <c r="I126" s="13">
        <f>IF(OR($B126="",$F126="",$G126="",$H126="",$J126=""),"",($F126="نعم")+($G126="نعم")+($H126="نعم"))</f>
        <v/>
      </c>
      <c r="J126" s="7" t="n"/>
      <c r="K126" s="7" t="n"/>
    </row>
    <row r="127">
      <c r="A127" s="11" t="n"/>
      <c r="B127" s="4" t="n"/>
      <c r="C127" s="12" t="n"/>
      <c r="D127" s="7" t="n"/>
      <c r="E127" s="7" t="n"/>
      <c r="F127" s="6" t="n"/>
      <c r="G127" s="6" t="n"/>
      <c r="H127" s="6" t="n"/>
      <c r="I127" s="13">
        <f>IF(OR($B127="",$F127="",$G127="",$H127="",$J127=""),"",($F127="نعم")+($G127="نعم")+($H127="نعم"))</f>
        <v/>
      </c>
      <c r="J127" s="7" t="n"/>
      <c r="K127" s="7" t="n"/>
    </row>
    <row r="128">
      <c r="A128" s="11" t="n"/>
      <c r="B128" s="4" t="n"/>
      <c r="C128" s="12" t="n"/>
      <c r="D128" s="7" t="n"/>
      <c r="E128" s="7" t="n"/>
      <c r="F128" s="6" t="n"/>
      <c r="G128" s="6" t="n"/>
      <c r="H128" s="6" t="n"/>
      <c r="I128" s="13">
        <f>IF(OR($B128="",$F128="",$G128="",$H128="",$J128=""),"",($F128="نعم")+($G128="نعم")+($H128="نعم"))</f>
        <v/>
      </c>
      <c r="J128" s="7" t="n"/>
      <c r="K128" s="7" t="n"/>
    </row>
    <row r="129">
      <c r="A129" s="11" t="n"/>
      <c r="B129" s="4" t="n"/>
      <c r="C129" s="12" t="n"/>
      <c r="D129" s="7" t="n"/>
      <c r="E129" s="7" t="n"/>
      <c r="F129" s="6" t="n"/>
      <c r="G129" s="6" t="n"/>
      <c r="H129" s="6" t="n"/>
      <c r="I129" s="13">
        <f>IF(OR($B129="",$F129="",$G129="",$H129="",$J129=""),"",($F129="نعم")+($G129="نعم")+($H129="نعم"))</f>
        <v/>
      </c>
      <c r="J129" s="7" t="n"/>
      <c r="K129" s="7" t="n"/>
    </row>
    <row r="130">
      <c r="A130" s="11" t="n"/>
      <c r="B130" s="4" t="n"/>
      <c r="C130" s="12" t="n"/>
      <c r="D130" s="7" t="n"/>
      <c r="E130" s="7" t="n"/>
      <c r="F130" s="6" t="n"/>
      <c r="G130" s="6" t="n"/>
      <c r="H130" s="6" t="n"/>
      <c r="I130" s="13">
        <f>IF(OR($B130="",$F130="",$G130="",$H130="",$J130=""),"",($F130="نعم")+($G130="نعم")+($H130="نعم"))</f>
        <v/>
      </c>
      <c r="J130" s="7" t="n"/>
      <c r="K130" s="7" t="n"/>
    </row>
    <row r="131">
      <c r="A131" s="11" t="n"/>
      <c r="B131" s="4" t="n"/>
      <c r="C131" s="12" t="n"/>
      <c r="D131" s="7" t="n"/>
      <c r="E131" s="7" t="n"/>
      <c r="F131" s="6" t="n"/>
      <c r="G131" s="6" t="n"/>
      <c r="H131" s="6" t="n"/>
      <c r="I131" s="13">
        <f>IF(OR($B131="",$F131="",$G131="",$H131="",$J131=""),"",($F131="نعم")+($G131="نعم")+($H131="نعم"))</f>
        <v/>
      </c>
      <c r="J131" s="7" t="n"/>
      <c r="K131" s="7" t="n"/>
    </row>
    <row r="132">
      <c r="A132" s="11" t="n"/>
      <c r="B132" s="4" t="n"/>
      <c r="C132" s="12" t="n"/>
      <c r="D132" s="7" t="n"/>
      <c r="E132" s="7" t="n"/>
      <c r="F132" s="6" t="n"/>
      <c r="G132" s="6" t="n"/>
      <c r="H132" s="6" t="n"/>
      <c r="I132" s="13">
        <f>IF(OR($B132="",$F132="",$G132="",$H132="",$J132=""),"",($F132="نعم")+($G132="نعم")+($H132="نعم"))</f>
        <v/>
      </c>
      <c r="J132" s="7" t="n"/>
      <c r="K132" s="7" t="n"/>
    </row>
    <row r="133">
      <c r="A133" s="11" t="n"/>
      <c r="B133" s="4" t="n"/>
      <c r="C133" s="12" t="n"/>
      <c r="D133" s="7" t="n"/>
      <c r="E133" s="7" t="n"/>
      <c r="F133" s="6" t="n"/>
      <c r="G133" s="6" t="n"/>
      <c r="H133" s="6" t="n"/>
      <c r="I133" s="13">
        <f>IF(OR($B133="",$F133="",$G133="",$H133="",$J133=""),"",($F133="نعم")+($G133="نعم")+($H133="نعم"))</f>
        <v/>
      </c>
      <c r="J133" s="7" t="n"/>
      <c r="K133" s="7" t="n"/>
    </row>
    <row r="134">
      <c r="A134" s="11" t="n"/>
      <c r="B134" s="4" t="n"/>
      <c r="C134" s="12" t="n"/>
      <c r="D134" s="7" t="n"/>
      <c r="E134" s="7" t="n"/>
      <c r="F134" s="6" t="n"/>
      <c r="G134" s="6" t="n"/>
      <c r="H134" s="6" t="n"/>
      <c r="I134" s="13">
        <f>IF(OR($B134="",$F134="",$G134="",$H134="",$J134=""),"",($F134="نعم")+($G134="نعم")+($H134="نعم"))</f>
        <v/>
      </c>
      <c r="J134" s="7" t="n"/>
      <c r="K134" s="7" t="n"/>
    </row>
    <row r="135">
      <c r="A135" s="11" t="n"/>
      <c r="B135" s="4" t="n"/>
      <c r="C135" s="12" t="n"/>
      <c r="D135" s="7" t="n"/>
      <c r="E135" s="7" t="n"/>
      <c r="F135" s="6" t="n"/>
      <c r="G135" s="6" t="n"/>
      <c r="H135" s="6" t="n"/>
      <c r="I135" s="13">
        <f>IF(OR($B135="",$F135="",$G135="",$H135="",$J135=""),"",($F135="نعم")+($G135="نعم")+($H135="نعم"))</f>
        <v/>
      </c>
      <c r="J135" s="7" t="n"/>
      <c r="K135" s="7" t="n"/>
    </row>
    <row r="136">
      <c r="A136" s="11" t="n"/>
      <c r="B136" s="4" t="n"/>
      <c r="C136" s="12" t="n"/>
      <c r="D136" s="7" t="n"/>
      <c r="E136" s="7" t="n"/>
      <c r="F136" s="6" t="n"/>
      <c r="G136" s="6" t="n"/>
      <c r="H136" s="6" t="n"/>
      <c r="I136" s="13">
        <f>IF(OR($B136="",$F136="",$G136="",$H136="",$J136=""),"",($F136="نعم")+($G136="نعم")+($H136="نعم"))</f>
        <v/>
      </c>
      <c r="J136" s="7" t="n"/>
      <c r="K136" s="7" t="n"/>
    </row>
    <row r="137">
      <c r="A137" s="11" t="n"/>
      <c r="B137" s="4" t="n"/>
      <c r="C137" s="12" t="n"/>
      <c r="D137" s="7" t="n"/>
      <c r="E137" s="7" t="n"/>
      <c r="F137" s="6" t="n"/>
      <c r="G137" s="6" t="n"/>
      <c r="H137" s="6" t="n"/>
      <c r="I137" s="13">
        <f>IF(OR($B137="",$F137="",$G137="",$H137="",$J137=""),"",($F137="نعم")+($G137="نعم")+($H137="نعم"))</f>
        <v/>
      </c>
      <c r="J137" s="7" t="n"/>
      <c r="K137" s="7" t="n"/>
    </row>
    <row r="138">
      <c r="A138" s="11" t="n"/>
      <c r="B138" s="4" t="n"/>
      <c r="C138" s="12" t="n"/>
      <c r="D138" s="7" t="n"/>
      <c r="E138" s="7" t="n"/>
      <c r="F138" s="6" t="n"/>
      <c r="G138" s="6" t="n"/>
      <c r="H138" s="6" t="n"/>
      <c r="I138" s="13">
        <f>IF(OR($B138="",$F138="",$G138="",$H138="",$J138=""),"",($F138="نعم")+($G138="نعم")+($H138="نعم"))</f>
        <v/>
      </c>
      <c r="J138" s="7" t="n"/>
      <c r="K138" s="7" t="n"/>
    </row>
    <row r="139">
      <c r="A139" s="11" t="n"/>
      <c r="B139" s="4" t="n"/>
      <c r="C139" s="12" t="n"/>
      <c r="D139" s="7" t="n"/>
      <c r="E139" s="7" t="n"/>
      <c r="F139" s="6" t="n"/>
      <c r="G139" s="6" t="n"/>
      <c r="H139" s="6" t="n"/>
      <c r="I139" s="13">
        <f>IF(OR($B139="",$F139="",$G139="",$H139="",$J139=""),"",($F139="نعم")+($G139="نعم")+($H139="نعم"))</f>
        <v/>
      </c>
      <c r="J139" s="7" t="n"/>
      <c r="K139" s="7" t="n"/>
    </row>
    <row r="140">
      <c r="A140" s="11" t="n"/>
      <c r="B140" s="4" t="n"/>
      <c r="C140" s="12" t="n"/>
      <c r="D140" s="7" t="n"/>
      <c r="E140" s="7" t="n"/>
      <c r="F140" s="6" t="n"/>
      <c r="G140" s="6" t="n"/>
      <c r="H140" s="6" t="n"/>
      <c r="I140" s="13">
        <f>IF(OR($B140="",$F140="",$G140="",$H140="",$J140=""),"",($F140="نعم")+($G140="نعم")+($H140="نعم"))</f>
        <v/>
      </c>
      <c r="J140" s="7" t="n"/>
      <c r="K140" s="7" t="n"/>
    </row>
    <row r="141">
      <c r="A141" s="11" t="n"/>
      <c r="B141" s="4" t="n"/>
      <c r="C141" s="12" t="n"/>
      <c r="D141" s="7" t="n"/>
      <c r="E141" s="7" t="n"/>
      <c r="F141" s="6" t="n"/>
      <c r="G141" s="6" t="n"/>
      <c r="H141" s="6" t="n"/>
      <c r="I141" s="13">
        <f>IF(OR($B141="",$F141="",$G141="",$H141="",$J141=""),"",($F141="نعم")+($G141="نعم")+($H141="نعم"))</f>
        <v/>
      </c>
      <c r="J141" s="7" t="n"/>
      <c r="K141" s="7" t="n"/>
    </row>
    <row r="142">
      <c r="A142" s="11" t="n"/>
      <c r="B142" s="4" t="n"/>
      <c r="C142" s="12" t="n"/>
      <c r="D142" s="7" t="n"/>
      <c r="E142" s="7" t="n"/>
      <c r="F142" s="6" t="n"/>
      <c r="G142" s="6" t="n"/>
      <c r="H142" s="6" t="n"/>
      <c r="I142" s="13">
        <f>IF(OR($B142="",$F142="",$G142="",$H142="",$J142=""),"",($F142="نعم")+($G142="نعم")+($H142="نعم"))</f>
        <v/>
      </c>
      <c r="J142" s="7" t="n"/>
      <c r="K142" s="7" t="n"/>
    </row>
    <row r="143">
      <c r="A143" s="11" t="n"/>
      <c r="B143" s="4" t="n"/>
      <c r="C143" s="12" t="n"/>
      <c r="D143" s="7" t="n"/>
      <c r="E143" s="7" t="n"/>
      <c r="F143" s="6" t="n"/>
      <c r="G143" s="6" t="n"/>
      <c r="H143" s="6" t="n"/>
      <c r="I143" s="13">
        <f>IF(OR($B143="",$F143="",$G143="",$H143="",$J143=""),"",($F143="نعم")+($G143="نعم")+($H143="نعم"))</f>
        <v/>
      </c>
      <c r="J143" s="7" t="n"/>
      <c r="K143" s="7" t="n"/>
    </row>
    <row r="144">
      <c r="A144" s="11" t="n"/>
      <c r="B144" s="4" t="n"/>
      <c r="C144" s="12" t="n"/>
      <c r="D144" s="7" t="n"/>
      <c r="E144" s="7" t="n"/>
      <c r="F144" s="6" t="n"/>
      <c r="G144" s="6" t="n"/>
      <c r="H144" s="6" t="n"/>
      <c r="I144" s="13">
        <f>IF(OR($B144="",$F144="",$G144="",$H144="",$J144=""),"",($F144="نعم")+($G144="نعم")+($H144="نعم"))</f>
        <v/>
      </c>
      <c r="J144" s="7" t="n"/>
      <c r="K144" s="7" t="n"/>
    </row>
    <row r="145">
      <c r="A145" s="11" t="n"/>
      <c r="B145" s="4" t="n"/>
      <c r="C145" s="12" t="n"/>
      <c r="D145" s="7" t="n"/>
      <c r="E145" s="7" t="n"/>
      <c r="F145" s="6" t="n"/>
      <c r="G145" s="6" t="n"/>
      <c r="H145" s="6" t="n"/>
      <c r="I145" s="13">
        <f>IF(OR($B145="",$F145="",$G145="",$H145="",$J145=""),"",($F145="نعم")+($G145="نعم")+($H145="نعم"))</f>
        <v/>
      </c>
      <c r="J145" s="7" t="n"/>
      <c r="K145" s="7" t="n"/>
    </row>
    <row r="146">
      <c r="A146" s="11" t="n"/>
      <c r="B146" s="4" t="n"/>
      <c r="C146" s="12" t="n"/>
      <c r="D146" s="7" t="n"/>
      <c r="E146" s="7" t="n"/>
      <c r="F146" s="6" t="n"/>
      <c r="G146" s="6" t="n"/>
      <c r="H146" s="6" t="n"/>
      <c r="I146" s="13">
        <f>IF(OR($B146="",$F146="",$G146="",$H146="",$J146=""),"",($F146="نعم")+($G146="نعم")+($H146="نعم"))</f>
        <v/>
      </c>
      <c r="J146" s="7" t="n"/>
      <c r="K146" s="7" t="n"/>
    </row>
    <row r="147">
      <c r="A147" s="11" t="n"/>
      <c r="B147" s="4" t="n"/>
      <c r="C147" s="12" t="n"/>
      <c r="D147" s="7" t="n"/>
      <c r="E147" s="7" t="n"/>
      <c r="F147" s="6" t="n"/>
      <c r="G147" s="6" t="n"/>
      <c r="H147" s="6" t="n"/>
      <c r="I147" s="13">
        <f>IF(OR($B147="",$F147="",$G147="",$H147="",$J147=""),"",($F147="نعم")+($G147="نعم")+($H147="نعم"))</f>
        <v/>
      </c>
      <c r="J147" s="7" t="n"/>
      <c r="K147" s="7" t="n"/>
    </row>
    <row r="148">
      <c r="A148" s="11" t="n"/>
      <c r="B148" s="4" t="n"/>
      <c r="C148" s="12" t="n"/>
      <c r="D148" s="7" t="n"/>
      <c r="E148" s="7" t="n"/>
      <c r="F148" s="6" t="n"/>
      <c r="G148" s="6" t="n"/>
      <c r="H148" s="6" t="n"/>
      <c r="I148" s="13">
        <f>IF(OR($B148="",$F148="",$G148="",$H148="",$J148=""),"",($F148="نعم")+($G148="نعم")+($H148="نعم"))</f>
        <v/>
      </c>
      <c r="J148" s="7" t="n"/>
      <c r="K148" s="7" t="n"/>
    </row>
    <row r="149">
      <c r="A149" s="11" t="n"/>
      <c r="B149" s="4" t="n"/>
      <c r="C149" s="12" t="n"/>
      <c r="D149" s="7" t="n"/>
      <c r="E149" s="7" t="n"/>
      <c r="F149" s="6" t="n"/>
      <c r="G149" s="6" t="n"/>
      <c r="H149" s="6" t="n"/>
      <c r="I149" s="13">
        <f>IF(OR($B149="",$F149="",$G149="",$H149="",$J149=""),"",($F149="نعم")+($G149="نعم")+($H149="نعم"))</f>
        <v/>
      </c>
      <c r="J149" s="7" t="n"/>
      <c r="K149" s="7" t="n"/>
    </row>
    <row r="150">
      <c r="A150" s="11" t="n"/>
      <c r="B150" s="4" t="n"/>
      <c r="C150" s="12" t="n"/>
      <c r="D150" s="7" t="n"/>
      <c r="E150" s="7" t="n"/>
      <c r="F150" s="6" t="n"/>
      <c r="G150" s="6" t="n"/>
      <c r="H150" s="6" t="n"/>
      <c r="I150" s="13">
        <f>IF(OR($B150="",$F150="",$G150="",$H150="",$J150=""),"",($F150="نعم")+($G150="نعم")+($H150="نعم"))</f>
        <v/>
      </c>
      <c r="J150" s="7" t="n"/>
      <c r="K150" s="7" t="n"/>
    </row>
    <row r="151">
      <c r="A151" s="11" t="n"/>
      <c r="B151" s="4" t="n"/>
      <c r="C151" s="12" t="n"/>
      <c r="D151" s="7" t="n"/>
      <c r="E151" s="7" t="n"/>
      <c r="F151" s="6" t="n"/>
      <c r="G151" s="6" t="n"/>
      <c r="H151" s="6" t="n"/>
      <c r="I151" s="13">
        <f>IF(OR($B151="",$F151="",$G151="",$H151="",$J151=""),"",($F151="نعم")+($G151="نعم")+($H151="نعم"))</f>
        <v/>
      </c>
      <c r="J151" s="7" t="n"/>
      <c r="K151" s="7" t="n"/>
    </row>
    <row r="152">
      <c r="A152" s="11" t="n"/>
      <c r="B152" s="4" t="n"/>
      <c r="C152" s="12" t="n"/>
      <c r="D152" s="7" t="n"/>
      <c r="E152" s="7" t="n"/>
      <c r="F152" s="6" t="n"/>
      <c r="G152" s="6" t="n"/>
      <c r="H152" s="6" t="n"/>
      <c r="I152" s="13">
        <f>IF(OR($B152="",$F152="",$G152="",$H152="",$J152=""),"",($F152="نعم")+($G152="نعم")+($H152="نعم"))</f>
        <v/>
      </c>
      <c r="J152" s="7" t="n"/>
      <c r="K152" s="7" t="n"/>
    </row>
    <row r="153">
      <c r="A153" s="11" t="n"/>
      <c r="B153" s="4" t="n"/>
      <c r="C153" s="12" t="n"/>
      <c r="D153" s="7" t="n"/>
      <c r="E153" s="7" t="n"/>
      <c r="F153" s="6" t="n"/>
      <c r="G153" s="6" t="n"/>
      <c r="H153" s="6" t="n"/>
      <c r="I153" s="13">
        <f>IF(OR($B153="",$F153="",$G153="",$H153="",$J153=""),"",($F153="نعم")+($G153="نعم")+($H153="نعم"))</f>
        <v/>
      </c>
      <c r="J153" s="7" t="n"/>
      <c r="K153" s="7" t="n"/>
    </row>
    <row r="154">
      <c r="A154" s="11" t="n"/>
      <c r="B154" s="4" t="n"/>
      <c r="C154" s="12" t="n"/>
      <c r="D154" s="7" t="n"/>
      <c r="E154" s="7" t="n"/>
      <c r="F154" s="6" t="n"/>
      <c r="G154" s="6" t="n"/>
      <c r="H154" s="6" t="n"/>
      <c r="I154" s="13">
        <f>IF(OR($B154="",$F154="",$G154="",$H154="",$J154=""),"",($F154="نعم")+($G154="نعم")+($H154="نعم"))</f>
        <v/>
      </c>
      <c r="J154" s="7" t="n"/>
      <c r="K154" s="7" t="n"/>
    </row>
    <row r="155">
      <c r="A155" s="11" t="n"/>
      <c r="B155" s="4" t="n"/>
      <c r="C155" s="12" t="n"/>
      <c r="D155" s="7" t="n"/>
      <c r="E155" s="7" t="n"/>
      <c r="F155" s="6" t="n"/>
      <c r="G155" s="6" t="n"/>
      <c r="H155" s="6" t="n"/>
      <c r="I155" s="13">
        <f>IF(OR($B155="",$F155="",$G155="",$H155="",$J155=""),"",($F155="نعم")+($G155="نعم")+($H155="نعم"))</f>
        <v/>
      </c>
      <c r="J155" s="7" t="n"/>
      <c r="K155" s="7" t="n"/>
    </row>
    <row r="156">
      <c r="A156" s="11" t="n"/>
      <c r="B156" s="4" t="n"/>
      <c r="C156" s="12" t="n"/>
      <c r="D156" s="7" t="n"/>
      <c r="E156" s="7" t="n"/>
      <c r="F156" s="6" t="n"/>
      <c r="G156" s="6" t="n"/>
      <c r="H156" s="6" t="n"/>
      <c r="I156" s="13">
        <f>IF(OR($B156="",$F156="",$G156="",$H156="",$J156=""),"",($F156="نعم")+($G156="نعم")+($H156="نعم"))</f>
        <v/>
      </c>
      <c r="J156" s="7" t="n"/>
      <c r="K156" s="7" t="n"/>
    </row>
    <row r="157">
      <c r="A157" s="11" t="n"/>
      <c r="B157" s="4" t="n"/>
      <c r="C157" s="12" t="n"/>
      <c r="D157" s="7" t="n"/>
      <c r="E157" s="7" t="n"/>
      <c r="F157" s="6" t="n"/>
      <c r="G157" s="6" t="n"/>
      <c r="H157" s="6" t="n"/>
      <c r="I157" s="13">
        <f>IF(OR($B157="",$F157="",$G157="",$H157="",$J157=""),"",($F157="نعم")+($G157="نعم")+($H157="نعم"))</f>
        <v/>
      </c>
      <c r="J157" s="7" t="n"/>
      <c r="K157" s="7" t="n"/>
    </row>
    <row r="158">
      <c r="A158" s="11" t="n"/>
      <c r="B158" s="4" t="n"/>
      <c r="C158" s="12" t="n"/>
      <c r="D158" s="7" t="n"/>
      <c r="E158" s="7" t="n"/>
      <c r="F158" s="6" t="n"/>
      <c r="G158" s="6" t="n"/>
      <c r="H158" s="6" t="n"/>
      <c r="I158" s="13">
        <f>IF(OR($B158="",$F158="",$G158="",$H158="",$J158=""),"",($F158="نعم")+($G158="نعم")+($H158="نعم"))</f>
        <v/>
      </c>
      <c r="J158" s="7" t="n"/>
      <c r="K158" s="7" t="n"/>
    </row>
    <row r="159">
      <c r="A159" s="11" t="n"/>
      <c r="B159" s="4" t="n"/>
      <c r="C159" s="12" t="n"/>
      <c r="D159" s="7" t="n"/>
      <c r="E159" s="7" t="n"/>
      <c r="F159" s="6" t="n"/>
      <c r="G159" s="6" t="n"/>
      <c r="H159" s="6" t="n"/>
      <c r="I159" s="13">
        <f>IF(OR($B159="",$F159="",$G159="",$H159="",$J159=""),"",($F159="نعم")+($G159="نعم")+($H159="نعم"))</f>
        <v/>
      </c>
      <c r="J159" s="7" t="n"/>
      <c r="K159" s="7" t="n"/>
    </row>
    <row r="160">
      <c r="A160" s="11" t="n"/>
      <c r="B160" s="4" t="n"/>
      <c r="C160" s="12" t="n"/>
      <c r="D160" s="7" t="n"/>
      <c r="E160" s="7" t="n"/>
      <c r="F160" s="6" t="n"/>
      <c r="G160" s="6" t="n"/>
      <c r="H160" s="6" t="n"/>
      <c r="I160" s="13">
        <f>IF(OR($B160="",$F160="",$G160="",$H160="",$J160=""),"",($F160="نعم")+($G160="نعم")+($H160="نعم"))</f>
        <v/>
      </c>
      <c r="J160" s="7" t="n"/>
      <c r="K160" s="7" t="n"/>
    </row>
    <row r="161">
      <c r="A161" s="11" t="n"/>
      <c r="B161" s="4" t="n"/>
      <c r="C161" s="12" t="n"/>
      <c r="D161" s="7" t="n"/>
      <c r="E161" s="7" t="n"/>
      <c r="F161" s="6" t="n"/>
      <c r="G161" s="6" t="n"/>
      <c r="H161" s="6" t="n"/>
      <c r="I161" s="13">
        <f>IF(OR($B161="",$F161="",$G161="",$H161="",$J161=""),"",($F161="نعم")+($G161="نعم")+($H161="نعم"))</f>
        <v/>
      </c>
      <c r="J161" s="7" t="n"/>
      <c r="K161" s="7" t="n"/>
    </row>
    <row r="162">
      <c r="A162" s="11" t="n"/>
      <c r="B162" s="4" t="n"/>
      <c r="C162" s="12" t="n"/>
      <c r="D162" s="7" t="n"/>
      <c r="E162" s="7" t="n"/>
      <c r="F162" s="6" t="n"/>
      <c r="G162" s="6" t="n"/>
      <c r="H162" s="6" t="n"/>
      <c r="I162" s="13">
        <f>IF(OR($B162="",$F162="",$G162="",$H162="",$J162=""),"",($F162="نعم")+($G162="نعم")+($H162="نعم"))</f>
        <v/>
      </c>
      <c r="J162" s="7" t="n"/>
      <c r="K162" s="7" t="n"/>
    </row>
    <row r="163">
      <c r="A163" s="11" t="n"/>
      <c r="B163" s="4" t="n"/>
      <c r="C163" s="12" t="n"/>
      <c r="D163" s="7" t="n"/>
      <c r="E163" s="7" t="n"/>
      <c r="F163" s="6" t="n"/>
      <c r="G163" s="6" t="n"/>
      <c r="H163" s="6" t="n"/>
      <c r="I163" s="13">
        <f>IF(OR($B163="",$F163="",$G163="",$H163="",$J163=""),"",($F163="نعم")+($G163="نعم")+($H163="نعم"))</f>
        <v/>
      </c>
      <c r="J163" s="7" t="n"/>
      <c r="K163" s="7" t="n"/>
    </row>
    <row r="164">
      <c r="A164" s="11" t="n"/>
      <c r="B164" s="4" t="n"/>
      <c r="C164" s="12" t="n"/>
      <c r="D164" s="7" t="n"/>
      <c r="E164" s="7" t="n"/>
      <c r="F164" s="6" t="n"/>
      <c r="G164" s="6" t="n"/>
      <c r="H164" s="6" t="n"/>
      <c r="I164" s="13">
        <f>IF(OR($B164="",$F164="",$G164="",$H164="",$J164=""),"",($F164="نعم")+($G164="نعم")+($H164="نعم"))</f>
        <v/>
      </c>
      <c r="J164" s="7" t="n"/>
      <c r="K164" s="7" t="n"/>
    </row>
    <row r="165">
      <c r="A165" s="11" t="n"/>
      <c r="B165" s="4" t="n"/>
      <c r="C165" s="12" t="n"/>
      <c r="D165" s="7" t="n"/>
      <c r="E165" s="7" t="n"/>
      <c r="F165" s="6" t="n"/>
      <c r="G165" s="6" t="n"/>
      <c r="H165" s="6" t="n"/>
      <c r="I165" s="13">
        <f>IF(OR($B165="",$F165="",$G165="",$H165="",$J165=""),"",($F165="نعم")+($G165="نعم")+($H165="نعم"))</f>
        <v/>
      </c>
      <c r="J165" s="7" t="n"/>
      <c r="K165" s="7" t="n"/>
    </row>
    <row r="166">
      <c r="A166" s="11" t="n"/>
      <c r="B166" s="4" t="n"/>
      <c r="C166" s="12" t="n"/>
      <c r="D166" s="7" t="n"/>
      <c r="E166" s="7" t="n"/>
      <c r="F166" s="6" t="n"/>
      <c r="G166" s="6" t="n"/>
      <c r="H166" s="6" t="n"/>
      <c r="I166" s="13">
        <f>IF(OR($B166="",$F166="",$G166="",$H166="",$J166=""),"",($F166="نعم")+($G166="نعم")+($H166="نعم"))</f>
        <v/>
      </c>
      <c r="J166" s="7" t="n"/>
      <c r="K166" s="7" t="n"/>
    </row>
    <row r="167">
      <c r="A167" s="11" t="n"/>
      <c r="B167" s="4" t="n"/>
      <c r="C167" s="12" t="n"/>
      <c r="D167" s="7" t="n"/>
      <c r="E167" s="7" t="n"/>
      <c r="F167" s="6" t="n"/>
      <c r="G167" s="6" t="n"/>
      <c r="H167" s="6" t="n"/>
      <c r="I167" s="13">
        <f>IF(OR($B167="",$F167="",$G167="",$H167="",$J167=""),"",($F167="نعم")+($G167="نعم")+($H167="نعم"))</f>
        <v/>
      </c>
      <c r="J167" s="7" t="n"/>
      <c r="K167" s="7" t="n"/>
    </row>
    <row r="168">
      <c r="A168" s="11" t="n"/>
      <c r="B168" s="4" t="n"/>
      <c r="C168" s="12" t="n"/>
      <c r="D168" s="7" t="n"/>
      <c r="E168" s="7" t="n"/>
      <c r="F168" s="6" t="n"/>
      <c r="G168" s="6" t="n"/>
      <c r="H168" s="6" t="n"/>
      <c r="I168" s="13">
        <f>IF(OR($B168="",$F168="",$G168="",$H168="",$J168=""),"",($F168="نعم")+($G168="نعم")+($H168="نعم"))</f>
        <v/>
      </c>
      <c r="J168" s="7" t="n"/>
      <c r="K168" s="7" t="n"/>
    </row>
    <row r="169">
      <c r="A169" s="11" t="n"/>
      <c r="B169" s="4" t="n"/>
      <c r="C169" s="12" t="n"/>
      <c r="D169" s="7" t="n"/>
      <c r="E169" s="7" t="n"/>
      <c r="F169" s="6" t="n"/>
      <c r="G169" s="6" t="n"/>
      <c r="H169" s="6" t="n"/>
      <c r="I169" s="13">
        <f>IF(OR($B169="",$F169="",$G169="",$H169="",$J169=""),"",($F169="نعم")+($G169="نعم")+($H169="نعم"))</f>
        <v/>
      </c>
      <c r="J169" s="7" t="n"/>
      <c r="K169" s="7" t="n"/>
    </row>
    <row r="170">
      <c r="A170" s="11" t="n"/>
      <c r="B170" s="4" t="n"/>
      <c r="C170" s="12" t="n"/>
      <c r="D170" s="7" t="n"/>
      <c r="E170" s="7" t="n"/>
      <c r="F170" s="6" t="n"/>
      <c r="G170" s="6" t="n"/>
      <c r="H170" s="6" t="n"/>
      <c r="I170" s="13">
        <f>IF(OR($B170="",$F170="",$G170="",$H170="",$J170=""),"",($F170="نعم")+($G170="نعم")+($H170="نعم"))</f>
        <v/>
      </c>
      <c r="J170" s="7" t="n"/>
      <c r="K170" s="7" t="n"/>
    </row>
    <row r="171">
      <c r="A171" s="11" t="n"/>
      <c r="B171" s="4" t="n"/>
      <c r="C171" s="12" t="n"/>
      <c r="D171" s="7" t="n"/>
      <c r="E171" s="7" t="n"/>
      <c r="F171" s="6" t="n"/>
      <c r="G171" s="6" t="n"/>
      <c r="H171" s="6" t="n"/>
      <c r="I171" s="13">
        <f>IF(OR($B171="",$F171="",$G171="",$H171="",$J171=""),"",($F171="نعم")+($G171="نعم")+($H171="نعم"))</f>
        <v/>
      </c>
      <c r="J171" s="7" t="n"/>
      <c r="K171" s="7" t="n"/>
    </row>
    <row r="172">
      <c r="A172" s="11" t="n"/>
      <c r="B172" s="4" t="n"/>
      <c r="C172" s="12" t="n"/>
      <c r="D172" s="7" t="n"/>
      <c r="E172" s="7" t="n"/>
      <c r="F172" s="6" t="n"/>
      <c r="G172" s="6" t="n"/>
      <c r="H172" s="6" t="n"/>
      <c r="I172" s="13">
        <f>IF(OR($B172="",$F172="",$G172="",$H172="",$J172=""),"",($F172="نعم")+($G172="نعم")+($H172="نعم"))</f>
        <v/>
      </c>
      <c r="J172" s="7" t="n"/>
      <c r="K172" s="7" t="n"/>
    </row>
    <row r="173">
      <c r="A173" s="11" t="n"/>
      <c r="B173" s="4" t="n"/>
      <c r="C173" s="12" t="n"/>
      <c r="D173" s="7" t="n"/>
      <c r="E173" s="7" t="n"/>
      <c r="F173" s="6" t="n"/>
      <c r="G173" s="6" t="n"/>
      <c r="H173" s="6" t="n"/>
      <c r="I173" s="13">
        <f>IF(OR($B173="",$F173="",$G173="",$H173="",$J173=""),"",($F173="نعم")+($G173="نعم")+($H173="نعم"))</f>
        <v/>
      </c>
      <c r="J173" s="7" t="n"/>
      <c r="K173" s="7" t="n"/>
    </row>
    <row r="174">
      <c r="A174" s="11" t="n"/>
      <c r="B174" s="4" t="n"/>
      <c r="C174" s="12" t="n"/>
      <c r="D174" s="7" t="n"/>
      <c r="E174" s="7" t="n"/>
      <c r="F174" s="6" t="n"/>
      <c r="G174" s="6" t="n"/>
      <c r="H174" s="6" t="n"/>
      <c r="I174" s="13">
        <f>IF(OR($B174="",$F174="",$G174="",$H174="",$J174=""),"",($F174="نعم")+($G174="نعم")+($H174="نعم"))</f>
        <v/>
      </c>
      <c r="J174" s="7" t="n"/>
      <c r="K174" s="7" t="n"/>
    </row>
    <row r="175">
      <c r="A175" s="11" t="n"/>
      <c r="B175" s="4" t="n"/>
      <c r="C175" s="12" t="n"/>
      <c r="D175" s="7" t="n"/>
      <c r="E175" s="7" t="n"/>
      <c r="F175" s="6" t="n"/>
      <c r="G175" s="6" t="n"/>
      <c r="H175" s="6" t="n"/>
      <c r="I175" s="13">
        <f>IF(OR($B175="",$F175="",$G175="",$H175="",$J175=""),"",($F175="نعم")+($G175="نعم")+($H175="نعم"))</f>
        <v/>
      </c>
      <c r="J175" s="7" t="n"/>
      <c r="K175" s="7" t="n"/>
    </row>
    <row r="176">
      <c r="A176" s="11" t="n"/>
      <c r="B176" s="4" t="n"/>
      <c r="C176" s="12" t="n"/>
      <c r="D176" s="7" t="n"/>
      <c r="E176" s="7" t="n"/>
      <c r="F176" s="6" t="n"/>
      <c r="G176" s="6" t="n"/>
      <c r="H176" s="6" t="n"/>
      <c r="I176" s="13">
        <f>IF(OR($B176="",$F176="",$G176="",$H176="",$J176=""),"",($F176="نعم")+($G176="نعم")+($H176="نعم"))</f>
        <v/>
      </c>
      <c r="J176" s="7" t="n"/>
      <c r="K176" s="7" t="n"/>
    </row>
    <row r="177">
      <c r="A177" s="11" t="n"/>
      <c r="B177" s="4" t="n"/>
      <c r="C177" s="12" t="n"/>
      <c r="D177" s="7" t="n"/>
      <c r="E177" s="7" t="n"/>
      <c r="F177" s="6" t="n"/>
      <c r="G177" s="6" t="n"/>
      <c r="H177" s="6" t="n"/>
      <c r="I177" s="13">
        <f>IF(OR($B177="",$F177="",$G177="",$H177="",$J177=""),"",($F177="نعم")+($G177="نعم")+($H177="نعم"))</f>
        <v/>
      </c>
      <c r="J177" s="7" t="n"/>
      <c r="K177" s="7" t="n"/>
    </row>
    <row r="178">
      <c r="A178" s="11" t="n"/>
      <c r="B178" s="4" t="n"/>
      <c r="C178" s="12" t="n"/>
      <c r="D178" s="7" t="n"/>
      <c r="E178" s="7" t="n"/>
      <c r="F178" s="6" t="n"/>
      <c r="G178" s="6" t="n"/>
      <c r="H178" s="6" t="n"/>
      <c r="I178" s="13">
        <f>IF(OR($B178="",$F178="",$G178="",$H178="",$J178=""),"",($F178="نعم")+($G178="نعم")+($H178="نعم"))</f>
        <v/>
      </c>
      <c r="J178" s="7" t="n"/>
      <c r="K178" s="7" t="n"/>
    </row>
    <row r="179">
      <c r="A179" s="11" t="n"/>
      <c r="B179" s="4" t="n"/>
      <c r="C179" s="12" t="n"/>
      <c r="D179" s="7" t="n"/>
      <c r="E179" s="7" t="n"/>
      <c r="F179" s="6" t="n"/>
      <c r="G179" s="6" t="n"/>
      <c r="H179" s="6" t="n"/>
      <c r="I179" s="13">
        <f>IF(OR($B179="",$F179="",$G179="",$H179="",$J179=""),"",($F179="نعم")+($G179="نعم")+($H179="نعم"))</f>
        <v/>
      </c>
      <c r="J179" s="7" t="n"/>
      <c r="K179" s="7" t="n"/>
    </row>
    <row r="180">
      <c r="A180" s="11" t="n"/>
      <c r="B180" s="4" t="n"/>
      <c r="C180" s="12" t="n"/>
      <c r="D180" s="7" t="n"/>
      <c r="E180" s="7" t="n"/>
      <c r="F180" s="6" t="n"/>
      <c r="G180" s="6" t="n"/>
      <c r="H180" s="6" t="n"/>
      <c r="I180" s="13">
        <f>IF(OR($B180="",$F180="",$G180="",$H180="",$J180=""),"",($F180="نعم")+($G180="نعم")+($H180="نعم"))</f>
        <v/>
      </c>
      <c r="J180" s="7" t="n"/>
      <c r="K180" s="7" t="n"/>
    </row>
    <row r="181">
      <c r="A181" s="11" t="n"/>
      <c r="B181" s="4" t="n"/>
      <c r="C181" s="12" t="n"/>
      <c r="D181" s="7" t="n"/>
      <c r="E181" s="7" t="n"/>
      <c r="F181" s="6" t="n"/>
      <c r="G181" s="6" t="n"/>
      <c r="H181" s="6" t="n"/>
      <c r="I181" s="13">
        <f>IF(OR($B181="",$F181="",$G181="",$H181="",$J181=""),"",($F181="نعم")+($G181="نعم")+($H181="نعم"))</f>
        <v/>
      </c>
      <c r="J181" s="7" t="n"/>
      <c r="K181" s="7" t="n"/>
    </row>
    <row r="182">
      <c r="A182" s="11" t="n"/>
      <c r="B182" s="4" t="n"/>
      <c r="C182" s="12" t="n"/>
      <c r="D182" s="7" t="n"/>
      <c r="E182" s="7" t="n"/>
      <c r="F182" s="6" t="n"/>
      <c r="G182" s="6" t="n"/>
      <c r="H182" s="6" t="n"/>
      <c r="I182" s="13">
        <f>IF(OR($B182="",$F182="",$G182="",$H182="",$J182=""),"",($F182="نعم")+($G182="نعم")+($H182="نعم"))</f>
        <v/>
      </c>
      <c r="J182" s="7" t="n"/>
      <c r="K182" s="7" t="n"/>
    </row>
    <row r="183">
      <c r="A183" s="11" t="n"/>
      <c r="B183" s="4" t="n"/>
      <c r="C183" s="12" t="n"/>
      <c r="D183" s="7" t="n"/>
      <c r="E183" s="7" t="n"/>
      <c r="F183" s="6" t="n"/>
      <c r="G183" s="6" t="n"/>
      <c r="H183" s="6" t="n"/>
      <c r="I183" s="13">
        <f>IF(OR($B183="",$F183="",$G183="",$H183="",$J183=""),"",($F183="نعم")+($G183="نعم")+($H183="نعم"))</f>
        <v/>
      </c>
      <c r="J183" s="7" t="n"/>
      <c r="K183" s="7" t="n"/>
    </row>
    <row r="184">
      <c r="A184" s="11" t="n"/>
      <c r="B184" s="4" t="n"/>
      <c r="C184" s="12" t="n"/>
      <c r="D184" s="7" t="n"/>
      <c r="E184" s="7" t="n"/>
      <c r="F184" s="6" t="n"/>
      <c r="G184" s="6" t="n"/>
      <c r="H184" s="6" t="n"/>
      <c r="I184" s="13">
        <f>IF(OR($B184="",$F184="",$G184="",$H184="",$J184=""),"",($F184="نعم")+($G184="نعم")+($H184="نعم"))</f>
        <v/>
      </c>
      <c r="J184" s="7" t="n"/>
      <c r="K184" s="7" t="n"/>
    </row>
    <row r="185">
      <c r="A185" s="11" t="n"/>
      <c r="B185" s="4" t="n"/>
      <c r="C185" s="12" t="n"/>
      <c r="D185" s="7" t="n"/>
      <c r="E185" s="7" t="n"/>
      <c r="F185" s="6" t="n"/>
      <c r="G185" s="6" t="n"/>
      <c r="H185" s="6" t="n"/>
      <c r="I185" s="13">
        <f>IF(OR($B185="",$F185="",$G185="",$H185="",$J185=""),"",($F185="نعم")+($G185="نعم")+($H185="نعم"))</f>
        <v/>
      </c>
      <c r="J185" s="7" t="n"/>
      <c r="K185" s="7" t="n"/>
    </row>
    <row r="186">
      <c r="A186" s="11" t="n"/>
      <c r="B186" s="4" t="n"/>
      <c r="C186" s="12" t="n"/>
      <c r="D186" s="7" t="n"/>
      <c r="E186" s="7" t="n"/>
      <c r="F186" s="6" t="n"/>
      <c r="G186" s="6" t="n"/>
      <c r="H186" s="6" t="n"/>
      <c r="I186" s="13">
        <f>IF(OR($B186="",$F186="",$G186="",$H186="",$J186=""),"",($F186="نعم")+($G186="نعم")+($H186="نعم"))</f>
        <v/>
      </c>
      <c r="J186" s="7" t="n"/>
      <c r="K186" s="7" t="n"/>
    </row>
    <row r="187">
      <c r="A187" s="11" t="n"/>
      <c r="B187" s="4" t="n"/>
      <c r="C187" s="12" t="n"/>
      <c r="D187" s="7" t="n"/>
      <c r="E187" s="7" t="n"/>
      <c r="F187" s="6" t="n"/>
      <c r="G187" s="6" t="n"/>
      <c r="H187" s="6" t="n"/>
      <c r="I187" s="13">
        <f>IF(OR($B187="",$F187="",$G187="",$H187="",$J187=""),"",($F187="نعم")+($G187="نعم")+($H187="نعم"))</f>
        <v/>
      </c>
      <c r="J187" s="7" t="n"/>
      <c r="K187" s="7" t="n"/>
    </row>
    <row r="188">
      <c r="A188" s="11" t="n"/>
      <c r="B188" s="4" t="n"/>
      <c r="C188" s="12" t="n"/>
      <c r="D188" s="7" t="n"/>
      <c r="E188" s="7" t="n"/>
      <c r="F188" s="6" t="n"/>
      <c r="G188" s="6" t="n"/>
      <c r="H188" s="6" t="n"/>
      <c r="I188" s="13">
        <f>IF(OR($B188="",$F188="",$G188="",$H188="",$J188=""),"",($F188="نعم")+($G188="نعم")+($H188="نعم"))</f>
        <v/>
      </c>
      <c r="J188" s="7" t="n"/>
      <c r="K188" s="7" t="n"/>
    </row>
    <row r="189">
      <c r="A189" s="11" t="n"/>
      <c r="B189" s="4" t="n"/>
      <c r="C189" s="12" t="n"/>
      <c r="D189" s="7" t="n"/>
      <c r="E189" s="7" t="n"/>
      <c r="F189" s="6" t="n"/>
      <c r="G189" s="6" t="n"/>
      <c r="H189" s="6" t="n"/>
      <c r="I189" s="13">
        <f>IF(OR($B189="",$F189="",$G189="",$H189="",$J189=""),"",($F189="نعم")+($G189="نعم")+($H189="نعم"))</f>
        <v/>
      </c>
      <c r="J189" s="7" t="n"/>
      <c r="K189" s="7" t="n"/>
    </row>
    <row r="190">
      <c r="A190" s="11" t="n"/>
      <c r="B190" s="4" t="n"/>
      <c r="C190" s="12" t="n"/>
      <c r="D190" s="7" t="n"/>
      <c r="E190" s="7" t="n"/>
      <c r="F190" s="6" t="n"/>
      <c r="G190" s="6" t="n"/>
      <c r="H190" s="6" t="n"/>
      <c r="I190" s="13">
        <f>IF(OR($B190="",$F190="",$G190="",$H190="",$J190=""),"",($F190="نعم")+($G190="نعم")+($H190="نعم"))</f>
        <v/>
      </c>
      <c r="J190" s="7" t="n"/>
      <c r="K190" s="7" t="n"/>
    </row>
    <row r="191">
      <c r="A191" s="11" t="n"/>
      <c r="B191" s="4" t="n"/>
      <c r="C191" s="12" t="n"/>
      <c r="D191" s="7" t="n"/>
      <c r="E191" s="7" t="n"/>
      <c r="F191" s="6" t="n"/>
      <c r="G191" s="6" t="n"/>
      <c r="H191" s="6" t="n"/>
      <c r="I191" s="13">
        <f>IF(OR($B191="",$F191="",$G191="",$H191="",$J191=""),"",($F191="نعم")+($G191="نعم")+($H191="نعم"))</f>
        <v/>
      </c>
      <c r="J191" s="7" t="n"/>
      <c r="K191" s="7" t="n"/>
    </row>
    <row r="192">
      <c r="A192" s="11" t="n"/>
      <c r="B192" s="4" t="n"/>
      <c r="C192" s="12" t="n"/>
      <c r="D192" s="7" t="n"/>
      <c r="E192" s="7" t="n"/>
      <c r="F192" s="6" t="n"/>
      <c r="G192" s="6" t="n"/>
      <c r="H192" s="6" t="n"/>
      <c r="I192" s="13">
        <f>IF(OR($B192="",$F192="",$G192="",$H192="",$J192=""),"",($F192="نعم")+($G192="نعم")+($H192="نعم"))</f>
        <v/>
      </c>
      <c r="J192" s="7" t="n"/>
      <c r="K192" s="7" t="n"/>
    </row>
    <row r="193">
      <c r="A193" s="11" t="n"/>
      <c r="B193" s="4" t="n"/>
      <c r="C193" s="12" t="n"/>
      <c r="D193" s="7" t="n"/>
      <c r="E193" s="7" t="n"/>
      <c r="F193" s="6" t="n"/>
      <c r="G193" s="6" t="n"/>
      <c r="H193" s="6" t="n"/>
      <c r="I193" s="13">
        <f>IF(OR($B193="",$F193="",$G193="",$H193="",$J193=""),"",($F193="نعم")+($G193="نعم")+($H193="نعم"))</f>
        <v/>
      </c>
      <c r="J193" s="7" t="n"/>
      <c r="K193" s="7" t="n"/>
    </row>
    <row r="194">
      <c r="A194" s="11" t="n"/>
      <c r="B194" s="4" t="n"/>
      <c r="C194" s="12" t="n"/>
      <c r="D194" s="7" t="n"/>
      <c r="E194" s="7" t="n"/>
      <c r="F194" s="6" t="n"/>
      <c r="G194" s="6" t="n"/>
      <c r="H194" s="6" t="n"/>
      <c r="I194" s="13">
        <f>IF(OR($B194="",$F194="",$G194="",$H194="",$J194=""),"",($F194="نعم")+($G194="نعم")+($H194="نعم"))</f>
        <v/>
      </c>
      <c r="J194" s="7" t="n"/>
      <c r="K194" s="7" t="n"/>
    </row>
    <row r="195">
      <c r="A195" s="11" t="n"/>
      <c r="B195" s="4" t="n"/>
      <c r="C195" s="12" t="n"/>
      <c r="D195" s="7" t="n"/>
      <c r="E195" s="7" t="n"/>
      <c r="F195" s="6" t="n"/>
      <c r="G195" s="6" t="n"/>
      <c r="H195" s="6" t="n"/>
      <c r="I195" s="13">
        <f>IF(OR($B195="",$F195="",$G195="",$H195="",$J195=""),"",($F195="نعم")+($G195="نعم")+($H195="نعم"))</f>
        <v/>
      </c>
      <c r="J195" s="7" t="n"/>
      <c r="K195" s="7" t="n"/>
    </row>
    <row r="196">
      <c r="A196" s="11" t="n"/>
      <c r="B196" s="4" t="n"/>
      <c r="C196" s="12" t="n"/>
      <c r="D196" s="7" t="n"/>
      <c r="E196" s="7" t="n"/>
      <c r="F196" s="6" t="n"/>
      <c r="G196" s="6" t="n"/>
      <c r="H196" s="6" t="n"/>
      <c r="I196" s="13">
        <f>IF(OR($B196="",$F196="",$G196="",$H196="",$J196=""),"",($F196="نعم")+($G196="نعم")+($H196="نعم"))</f>
        <v/>
      </c>
      <c r="J196" s="7" t="n"/>
      <c r="K196" s="7" t="n"/>
    </row>
    <row r="197">
      <c r="A197" s="11" t="n"/>
      <c r="B197" s="4" t="n"/>
      <c r="C197" s="12" t="n"/>
      <c r="D197" s="7" t="n"/>
      <c r="E197" s="7" t="n"/>
      <c r="F197" s="6" t="n"/>
      <c r="G197" s="6" t="n"/>
      <c r="H197" s="6" t="n"/>
      <c r="I197" s="13">
        <f>IF(OR($B197="",$F197="",$G197="",$H197="",$J197=""),"",($F197="نعم")+($G197="نعم")+($H197="نعم"))</f>
        <v/>
      </c>
      <c r="J197" s="7" t="n"/>
      <c r="K197" s="7" t="n"/>
    </row>
    <row r="198">
      <c r="A198" s="11" t="n"/>
      <c r="B198" s="4" t="n"/>
      <c r="C198" s="12" t="n"/>
      <c r="D198" s="7" t="n"/>
      <c r="E198" s="7" t="n"/>
      <c r="F198" s="6" t="n"/>
      <c r="G198" s="6" t="n"/>
      <c r="H198" s="6" t="n"/>
      <c r="I198" s="13">
        <f>IF(OR($B198="",$F198="",$G198="",$H198="",$J198=""),"",($F198="نعم")+($G198="نعم")+($H198="نعم"))</f>
        <v/>
      </c>
      <c r="J198" s="7" t="n"/>
      <c r="K198" s="7" t="n"/>
    </row>
    <row r="199">
      <c r="A199" s="11" t="n"/>
      <c r="B199" s="4" t="n"/>
      <c r="C199" s="12" t="n"/>
      <c r="D199" s="7" t="n"/>
      <c r="E199" s="7" t="n"/>
      <c r="F199" s="6" t="n"/>
      <c r="G199" s="6" t="n"/>
      <c r="H199" s="6" t="n"/>
      <c r="I199" s="13">
        <f>IF(OR($B199="",$F199="",$G199="",$H199="",$J199=""),"",($F199="نعم")+($G199="نعم")+($H199="نعم"))</f>
        <v/>
      </c>
      <c r="J199" s="7" t="n"/>
      <c r="K199" s="7" t="n"/>
    </row>
    <row r="200">
      <c r="A200" s="11" t="n"/>
      <c r="B200" s="4" t="n"/>
      <c r="C200" s="12" t="n"/>
      <c r="D200" s="7" t="n"/>
      <c r="E200" s="7" t="n"/>
      <c r="F200" s="6" t="n"/>
      <c r="G200" s="6" t="n"/>
      <c r="H200" s="6" t="n"/>
      <c r="I200" s="13">
        <f>IF(OR($B200="",$F200="",$G200="",$H200="",$J200=""),"",($F200="نعم")+($G200="نعم")+($H200="نعم"))</f>
        <v/>
      </c>
      <c r="J200" s="7" t="n"/>
      <c r="K200" s="7" t="n"/>
    </row>
    <row r="201">
      <c r="A201" s="11" t="n"/>
      <c r="B201" s="4" t="n"/>
      <c r="C201" s="12" t="n"/>
      <c r="D201" s="7" t="n"/>
      <c r="E201" s="7" t="n"/>
      <c r="F201" s="6" t="n"/>
      <c r="G201" s="6" t="n"/>
      <c r="H201" s="6" t="n"/>
      <c r="I201" s="13">
        <f>IF(OR($B201="",$F201="",$G201="",$H201="",$J201=""),"",($F201="نعم")+($G201="نعم")+($H201="نعم"))</f>
        <v/>
      </c>
      <c r="J201" s="7" t="n"/>
      <c r="K201" s="7" t="n"/>
    </row>
    <row r="202">
      <c r="A202" s="11" t="n"/>
      <c r="B202" s="4" t="n"/>
      <c r="C202" s="12" t="n"/>
      <c r="D202" s="7" t="n"/>
      <c r="E202" s="7" t="n"/>
      <c r="F202" s="6" t="n"/>
      <c r="G202" s="6" t="n"/>
      <c r="H202" s="6" t="n"/>
      <c r="I202" s="13">
        <f>IF(OR($B202="",$F202="",$G202="",$H202="",$J202=""),"",($F202="نعم")+($G202="نعم")+($H202="نعم"))</f>
        <v/>
      </c>
      <c r="J202" s="7" t="n"/>
      <c r="K202" s="7" t="n"/>
    </row>
    <row r="203">
      <c r="A203" s="11" t="n"/>
      <c r="B203" s="4" t="n"/>
      <c r="C203" s="12" t="n"/>
      <c r="D203" s="7" t="n"/>
      <c r="E203" s="7" t="n"/>
      <c r="F203" s="6" t="n"/>
      <c r="G203" s="6" t="n"/>
      <c r="H203" s="6" t="n"/>
      <c r="I203" s="13">
        <f>IF(OR($B203="",$F203="",$G203="",$H203="",$J203=""),"",($F203="نعم")+($G203="نعم")+($H203="نعم"))</f>
        <v/>
      </c>
      <c r="J203" s="7" t="n"/>
      <c r="K203" s="7" t="n"/>
    </row>
    <row r="204">
      <c r="A204" s="11" t="n"/>
      <c r="B204" s="4" t="n"/>
      <c r="C204" s="12" t="n"/>
      <c r="D204" s="7" t="n"/>
      <c r="E204" s="7" t="n"/>
      <c r="F204" s="6" t="n"/>
      <c r="G204" s="6" t="n"/>
      <c r="H204" s="6" t="n"/>
      <c r="I204" s="13">
        <f>IF(OR($B204="",$F204="",$G204="",$H204="",$J204=""),"",($F204="نعم")+($G204="نعم")+($H204="نعم"))</f>
        <v/>
      </c>
      <c r="J204" s="7" t="n"/>
      <c r="K204" s="7" t="n"/>
    </row>
  </sheetData>
  <autoFilter ref="A4:K204"/>
  <conditionalFormatting sqref="F5:H204">
    <cfRule type="expression" priority="1" dxfId="0">
      <formula>F5="نعم"</formula>
    </cfRule>
    <cfRule type="expression" priority="2" dxfId="1">
      <formula>F5="لا"</formula>
    </cfRule>
  </conditionalFormatting>
  <dataValidations count="2">
    <dataValidation sqref="B5:B204" showDropDown="0" showInputMessage="0" showErrorMessage="0" allowBlank="1" type="list">
      <formula1>='مصفوفة التغطية'!$A$5:$A$24</formula1>
    </dataValidation>
    <dataValidation sqref="F5:F204 G5:G204 H5:H204" showDropDown="0" showInputMessage="0" showErrorMessage="0" allowBlank="1" type="list">
      <formula1>='مصفوفة التغطية'!$Q$5:$Q$6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9" customWidth="1" min="3" max="3"/>
    <col width="9" customWidth="1" min="4" max="4"/>
    <col width="10" customWidth="1" min="5" max="5"/>
    <col width="12" customWidth="1" min="6" max="6"/>
    <col width="26" customWidth="1" min="7" max="7"/>
    <col width="12" customWidth="1" min="8" max="8"/>
    <col width="15" customWidth="1" min="9" max="9"/>
  </cols>
  <sheetData>
    <row r="1">
      <c r="A1" s="1" t="inlineStr">
        <is>
          <t>الملخص</t>
        </is>
      </c>
    </row>
    <row r="2">
      <c r="A2" s="2" t="inlineStr">
        <is>
          <t>النتائج لكل لغة في الشهر أدناه. غيّر الشهر لترى اختبار شهر آخر. «نجح» = درجة تساوي حد النجاح أو تزيد عليه، دون أي خطأ في السياسة.</t>
        </is>
      </c>
    </row>
    <row r="4" ht="24" customHeight="1">
      <c r="A4" s="3" t="inlineStr">
        <is>
          <t>الإعداد</t>
        </is>
      </c>
      <c r="B4" s="3" t="inlineStr">
        <is>
          <t>القيمة</t>
        </is>
      </c>
    </row>
    <row r="5">
      <c r="A5" s="7" t="inlineStr">
        <is>
          <t>الشهر المختبَر (أول يوم في الشهر)</t>
        </is>
      </c>
      <c r="B5" s="14" t="n">
        <v>46296</v>
      </c>
    </row>
    <row r="6">
      <c r="A6" s="7" t="inlineStr">
        <is>
          <t>حد النجاح (الدرجة)</t>
        </is>
      </c>
      <c r="B6" s="15" t="n">
        <v>0.9</v>
      </c>
    </row>
    <row r="8" ht="24" customHeight="1">
      <c r="A8" s="3" t="inlineStr">
        <is>
          <t>المقياس</t>
        </is>
      </c>
      <c r="B8" s="3" t="inlineStr">
        <is>
          <t>القيمة</t>
        </is>
      </c>
    </row>
    <row r="9">
      <c r="A9" s="7" t="inlineStr">
        <is>
          <t>اللغات في المصفوفة</t>
        </is>
      </c>
      <c r="B9" s="16">
        <f>COUNTIF('مصفوفة التغطية'!$A$5:$A$24,"?*")</f>
        <v/>
      </c>
    </row>
    <row r="10">
      <c r="A10" s="7" t="inlineStr">
        <is>
          <t>نجحت هذا الشهر</t>
        </is>
      </c>
      <c r="B10" s="16">
        <f>COUNTIF($F$21:$F$40,"نجح")</f>
        <v/>
      </c>
    </row>
    <row r="11">
      <c r="A11" s="7" t="inlineStr">
        <is>
          <t>فشلت هذا الشهر</t>
        </is>
      </c>
      <c r="B11" s="16">
        <f>COUNTIF($F$21:$F$40,"فشل")</f>
        <v/>
      </c>
    </row>
    <row r="12">
      <c r="A12" s="7" t="inlineStr">
        <is>
          <t>لم تُختبر هذا الشهر</t>
        </is>
      </c>
      <c r="B12" s="16">
        <f>COUNTIF($F$21:$F$40,"لم يُجرَ")</f>
        <v/>
      </c>
    </row>
    <row r="13">
      <c r="A13" s="7" t="inlineStr">
        <is>
          <t>بلا مراجع</t>
        </is>
      </c>
      <c r="B13" s="16">
        <f>COUNTIF($G$21:$G$40,"غير موجود")</f>
        <v/>
      </c>
    </row>
    <row r="14">
      <c r="A14" s="7" t="inlineStr">
        <is>
          <t>بلا خطة احتياطية تعمل</t>
        </is>
      </c>
      <c r="B14" s="16">
        <f>COUNTIF($H$21:$H$40,"لا")</f>
        <v/>
      </c>
    </row>
    <row r="15">
      <c r="A15" s="7" t="inlineStr">
        <is>
          <t>الحالة الفعلية: مدعومة</t>
        </is>
      </c>
      <c r="B15" s="16">
        <f>COUNTIF($I$21:$I$40,"مدعومة")</f>
        <v/>
      </c>
    </row>
    <row r="16">
      <c r="A16" s="7" t="inlineStr">
        <is>
          <t>الحالة الفعلية: ذكاء اصطناعي فقط</t>
        </is>
      </c>
      <c r="B16" s="16">
        <f>COUNTIF($I$21:$I$40,"ذكاء اصطناعي فقط")</f>
        <v/>
      </c>
    </row>
    <row r="17">
      <c r="A17" s="7" t="inlineStr">
        <is>
          <t>الحالة الفعلية: غير مدعومة</t>
        </is>
      </c>
      <c r="B17" s="16">
        <f>COUNTIF($I$21:$I$40,"غير مدعومة")</f>
        <v/>
      </c>
    </row>
    <row r="19">
      <c r="A19" s="17" t="inlineStr">
        <is>
          <t>النتائج لكل لغة</t>
        </is>
      </c>
    </row>
    <row r="20" ht="34" customHeight="1">
      <c r="A20" s="3" t="inlineStr">
        <is>
          <t>اللغة</t>
        </is>
      </c>
      <c r="B20" s="3" t="inlineStr">
        <is>
          <t>الأسئلة المقيّمة</t>
        </is>
      </c>
      <c r="C20" s="3" t="inlineStr">
        <is>
          <t>النقاط</t>
        </is>
      </c>
      <c r="D20" s="3" t="inlineStr">
        <is>
          <t>الدرجة</t>
        </is>
      </c>
      <c r="E20" s="3" t="inlineStr">
        <is>
          <t>أخطاء السياسة</t>
        </is>
      </c>
      <c r="F20" s="3" t="inlineStr">
        <is>
          <t>النتيجة</t>
        </is>
      </c>
      <c r="G20" s="3" t="inlineStr">
        <is>
          <t>المراجع</t>
        </is>
      </c>
      <c r="H20" s="3" t="inlineStr">
        <is>
          <t>خطة احتياطية تعمل</t>
        </is>
      </c>
      <c r="I20" s="3" t="inlineStr">
        <is>
          <t>الحالة الفعلية</t>
        </is>
      </c>
    </row>
    <row r="21">
      <c r="A21" s="4">
        <f>IF('مصفوفة التغطية'!$A5="","",'مصفوفة التغطية'!$A5)</f>
        <v/>
      </c>
      <c r="B21" s="18">
        <f>IF($A21="","",COUNTIFS('التقييم'!$B$5:$B$204,$A21,'التقييم'!$A$5:$A$204,"&gt;="&amp;$B$5,'التقييم'!$A$5:$A$204,"&lt;"&amp;EDATE($B$5,1),'التقييم'!$I$5:$I$204,"&gt;=0"))</f>
        <v/>
      </c>
      <c r="C21" s="18">
        <f>IF($A21="","",SUMIFS('التقييم'!$I$5:$I$204,'التقييم'!$B$5:$B$204,$A21,'التقييم'!$A$5:$A$204,"&gt;="&amp;$B$5,'التقييم'!$A$5:$A$204,"&lt;"&amp;EDATE($B$5,1)))</f>
        <v/>
      </c>
      <c r="D21" s="19">
        <f>IF(OR($A21="",N($B21)=0),"",$C21/(3*$B21))</f>
        <v/>
      </c>
      <c r="E21" s="18">
        <f>IF($A21="","",COUNTIFS('التقييم'!$B$5:$B$204,$A21,'التقييم'!$A$5:$A$204,"&gt;="&amp;$B$5,'التقييم'!$A$5:$A$204,"&lt;"&amp;EDATE($B$5,1),'التقييم'!$H$5:$H$204,"لا",'التقييم'!$I$5:$I$204,"&gt;=0"))</f>
        <v/>
      </c>
      <c r="F21" s="20">
        <f>IF($A21="","",IF($B21=0,"لم يُجرَ",IF(AND($D21&gt;=$B$6-0.000001,$E21=0),"نجح","فشل")))</f>
        <v/>
      </c>
      <c r="G21" s="9">
        <f>IF($A21="","",IF('مصفوفة التغطية'!$E5="","غير موجود",'مصفوفة التغطية'!$E5))</f>
        <v/>
      </c>
      <c r="H21" s="8">
        <f>IF($A21="","",IF(OR('مصفوفة التغطية'!$F5="",'مصفوفة التغطية'!$G5&lt;&gt;"نعم"),"لا","نعم"))</f>
        <v/>
      </c>
      <c r="I21" s="9">
        <f>IF($A21="","",'مصفوفة التغطية'!$K5)</f>
        <v/>
      </c>
    </row>
    <row r="22">
      <c r="A22" s="4">
        <f>IF('مصفوفة التغطية'!$A6="","",'مصفوفة التغطية'!$A6)</f>
        <v/>
      </c>
      <c r="B22" s="18">
        <f>IF($A22="","",COUNTIFS('التقييم'!$B$5:$B$204,$A22,'التقييم'!$A$5:$A$204,"&gt;="&amp;$B$5,'التقييم'!$A$5:$A$204,"&lt;"&amp;EDATE($B$5,1),'التقييم'!$I$5:$I$204,"&gt;=0"))</f>
        <v/>
      </c>
      <c r="C22" s="18">
        <f>IF($A22="","",SUMIFS('التقييم'!$I$5:$I$204,'التقييم'!$B$5:$B$204,$A22,'التقييم'!$A$5:$A$204,"&gt;="&amp;$B$5,'التقييم'!$A$5:$A$204,"&lt;"&amp;EDATE($B$5,1)))</f>
        <v/>
      </c>
      <c r="D22" s="19">
        <f>IF(OR($A22="",N($B22)=0),"",$C22/(3*$B22))</f>
        <v/>
      </c>
      <c r="E22" s="18">
        <f>IF($A22="","",COUNTIFS('التقييم'!$B$5:$B$204,$A22,'التقييم'!$A$5:$A$204,"&gt;="&amp;$B$5,'التقييم'!$A$5:$A$204,"&lt;"&amp;EDATE($B$5,1),'التقييم'!$H$5:$H$204,"لا",'التقييم'!$I$5:$I$204,"&gt;=0"))</f>
        <v/>
      </c>
      <c r="F22" s="20">
        <f>IF($A22="","",IF($B22=0,"لم يُجرَ",IF(AND($D22&gt;=$B$6-0.000001,$E22=0),"نجح","فشل")))</f>
        <v/>
      </c>
      <c r="G22" s="9">
        <f>IF($A22="","",IF('مصفوفة التغطية'!$E6="","غير موجود",'مصفوفة التغطية'!$E6))</f>
        <v/>
      </c>
      <c r="H22" s="8">
        <f>IF($A22="","",IF(OR('مصفوفة التغطية'!$F6="",'مصفوفة التغطية'!$G6&lt;&gt;"نعم"),"لا","نعم"))</f>
        <v/>
      </c>
      <c r="I22" s="9">
        <f>IF($A22="","",'مصفوفة التغطية'!$K6)</f>
        <v/>
      </c>
    </row>
    <row r="23">
      <c r="A23" s="4">
        <f>IF('مصفوفة التغطية'!$A7="","",'مصفوفة التغطية'!$A7)</f>
        <v/>
      </c>
      <c r="B23" s="18">
        <f>IF($A23="","",COUNTIFS('التقييم'!$B$5:$B$204,$A23,'التقييم'!$A$5:$A$204,"&gt;="&amp;$B$5,'التقييم'!$A$5:$A$204,"&lt;"&amp;EDATE($B$5,1),'التقييم'!$I$5:$I$204,"&gt;=0"))</f>
        <v/>
      </c>
      <c r="C23" s="18">
        <f>IF($A23="","",SUMIFS('التقييم'!$I$5:$I$204,'التقييم'!$B$5:$B$204,$A23,'التقييم'!$A$5:$A$204,"&gt;="&amp;$B$5,'التقييم'!$A$5:$A$204,"&lt;"&amp;EDATE($B$5,1)))</f>
        <v/>
      </c>
      <c r="D23" s="19">
        <f>IF(OR($A23="",N($B23)=0),"",$C23/(3*$B23))</f>
        <v/>
      </c>
      <c r="E23" s="18">
        <f>IF($A23="","",COUNTIFS('التقييم'!$B$5:$B$204,$A23,'التقييم'!$A$5:$A$204,"&gt;="&amp;$B$5,'التقييم'!$A$5:$A$204,"&lt;"&amp;EDATE($B$5,1),'التقييم'!$H$5:$H$204,"لا",'التقييم'!$I$5:$I$204,"&gt;=0"))</f>
        <v/>
      </c>
      <c r="F23" s="20">
        <f>IF($A23="","",IF($B23=0,"لم يُجرَ",IF(AND($D23&gt;=$B$6-0.000001,$E23=0),"نجح","فشل")))</f>
        <v/>
      </c>
      <c r="G23" s="9">
        <f>IF($A23="","",IF('مصفوفة التغطية'!$E7="","غير موجود",'مصفوفة التغطية'!$E7))</f>
        <v/>
      </c>
      <c r="H23" s="8">
        <f>IF($A23="","",IF(OR('مصفوفة التغطية'!$F7="",'مصفوفة التغطية'!$G7&lt;&gt;"نعم"),"لا","نعم"))</f>
        <v/>
      </c>
      <c r="I23" s="9">
        <f>IF($A23="","",'مصفوفة التغطية'!$K7)</f>
        <v/>
      </c>
    </row>
    <row r="24">
      <c r="A24" s="4">
        <f>IF('مصفوفة التغطية'!$A8="","",'مصفوفة التغطية'!$A8)</f>
        <v/>
      </c>
      <c r="B24" s="18">
        <f>IF($A24="","",COUNTIFS('التقييم'!$B$5:$B$204,$A24,'التقييم'!$A$5:$A$204,"&gt;="&amp;$B$5,'التقييم'!$A$5:$A$204,"&lt;"&amp;EDATE($B$5,1),'التقييم'!$I$5:$I$204,"&gt;=0"))</f>
        <v/>
      </c>
      <c r="C24" s="18">
        <f>IF($A24="","",SUMIFS('التقييم'!$I$5:$I$204,'التقييم'!$B$5:$B$204,$A24,'التقييم'!$A$5:$A$204,"&gt;="&amp;$B$5,'التقييم'!$A$5:$A$204,"&lt;"&amp;EDATE($B$5,1)))</f>
        <v/>
      </c>
      <c r="D24" s="19">
        <f>IF(OR($A24="",N($B24)=0),"",$C24/(3*$B24))</f>
        <v/>
      </c>
      <c r="E24" s="18">
        <f>IF($A24="","",COUNTIFS('التقييم'!$B$5:$B$204,$A24,'التقييم'!$A$5:$A$204,"&gt;="&amp;$B$5,'التقييم'!$A$5:$A$204,"&lt;"&amp;EDATE($B$5,1),'التقييم'!$H$5:$H$204,"لا",'التقييم'!$I$5:$I$204,"&gt;=0"))</f>
        <v/>
      </c>
      <c r="F24" s="20">
        <f>IF($A24="","",IF($B24=0,"لم يُجرَ",IF(AND($D24&gt;=$B$6-0.000001,$E24=0),"نجح","فشل")))</f>
        <v/>
      </c>
      <c r="G24" s="9">
        <f>IF($A24="","",IF('مصفوفة التغطية'!$E8="","غير موجود",'مصفوفة التغطية'!$E8))</f>
        <v/>
      </c>
      <c r="H24" s="8">
        <f>IF($A24="","",IF(OR('مصفوفة التغطية'!$F8="",'مصفوفة التغطية'!$G8&lt;&gt;"نعم"),"لا","نعم"))</f>
        <v/>
      </c>
      <c r="I24" s="9">
        <f>IF($A24="","",'مصفوفة التغطية'!$K8)</f>
        <v/>
      </c>
    </row>
    <row r="25">
      <c r="A25" s="4">
        <f>IF('مصفوفة التغطية'!$A9="","",'مصفوفة التغطية'!$A9)</f>
        <v/>
      </c>
      <c r="B25" s="18">
        <f>IF($A25="","",COUNTIFS('التقييم'!$B$5:$B$204,$A25,'التقييم'!$A$5:$A$204,"&gt;="&amp;$B$5,'التقييم'!$A$5:$A$204,"&lt;"&amp;EDATE($B$5,1),'التقييم'!$I$5:$I$204,"&gt;=0"))</f>
        <v/>
      </c>
      <c r="C25" s="18">
        <f>IF($A25="","",SUMIFS('التقييم'!$I$5:$I$204,'التقييم'!$B$5:$B$204,$A25,'التقييم'!$A$5:$A$204,"&gt;="&amp;$B$5,'التقييم'!$A$5:$A$204,"&lt;"&amp;EDATE($B$5,1)))</f>
        <v/>
      </c>
      <c r="D25" s="19">
        <f>IF(OR($A25="",N($B25)=0),"",$C25/(3*$B25))</f>
        <v/>
      </c>
      <c r="E25" s="18">
        <f>IF($A25="","",COUNTIFS('التقييم'!$B$5:$B$204,$A25,'التقييم'!$A$5:$A$204,"&gt;="&amp;$B$5,'التقييم'!$A$5:$A$204,"&lt;"&amp;EDATE($B$5,1),'التقييم'!$H$5:$H$204,"لا",'التقييم'!$I$5:$I$204,"&gt;=0"))</f>
        <v/>
      </c>
      <c r="F25" s="20">
        <f>IF($A25="","",IF($B25=0,"لم يُجرَ",IF(AND($D25&gt;=$B$6-0.000001,$E25=0),"نجح","فشل")))</f>
        <v/>
      </c>
      <c r="G25" s="9">
        <f>IF($A25="","",IF('مصفوفة التغطية'!$E9="","غير موجود",'مصفوفة التغطية'!$E9))</f>
        <v/>
      </c>
      <c r="H25" s="8">
        <f>IF($A25="","",IF(OR('مصفوفة التغطية'!$F9="",'مصفوفة التغطية'!$G9&lt;&gt;"نعم"),"لا","نعم"))</f>
        <v/>
      </c>
      <c r="I25" s="9">
        <f>IF($A25="","",'مصفوفة التغطية'!$K9)</f>
        <v/>
      </c>
    </row>
    <row r="26">
      <c r="A26" s="4">
        <f>IF('مصفوفة التغطية'!$A10="","",'مصفوفة التغطية'!$A10)</f>
        <v/>
      </c>
      <c r="B26" s="18">
        <f>IF($A26="","",COUNTIFS('التقييم'!$B$5:$B$204,$A26,'التقييم'!$A$5:$A$204,"&gt;="&amp;$B$5,'التقييم'!$A$5:$A$204,"&lt;"&amp;EDATE($B$5,1),'التقييم'!$I$5:$I$204,"&gt;=0"))</f>
        <v/>
      </c>
      <c r="C26" s="18">
        <f>IF($A26="","",SUMIFS('التقييم'!$I$5:$I$204,'التقييم'!$B$5:$B$204,$A26,'التقييم'!$A$5:$A$204,"&gt;="&amp;$B$5,'التقييم'!$A$5:$A$204,"&lt;"&amp;EDATE($B$5,1)))</f>
        <v/>
      </c>
      <c r="D26" s="19">
        <f>IF(OR($A26="",N($B26)=0),"",$C26/(3*$B26))</f>
        <v/>
      </c>
      <c r="E26" s="18">
        <f>IF($A26="","",COUNTIFS('التقييم'!$B$5:$B$204,$A26,'التقييم'!$A$5:$A$204,"&gt;="&amp;$B$5,'التقييم'!$A$5:$A$204,"&lt;"&amp;EDATE($B$5,1),'التقييم'!$H$5:$H$204,"لا",'التقييم'!$I$5:$I$204,"&gt;=0"))</f>
        <v/>
      </c>
      <c r="F26" s="20">
        <f>IF($A26="","",IF($B26=0,"لم يُجرَ",IF(AND($D26&gt;=$B$6-0.000001,$E26=0),"نجح","فشل")))</f>
        <v/>
      </c>
      <c r="G26" s="9">
        <f>IF($A26="","",IF('مصفوفة التغطية'!$E10="","غير موجود",'مصفوفة التغطية'!$E10))</f>
        <v/>
      </c>
      <c r="H26" s="8">
        <f>IF($A26="","",IF(OR('مصفوفة التغطية'!$F10="",'مصفوفة التغطية'!$G10&lt;&gt;"نعم"),"لا","نعم"))</f>
        <v/>
      </c>
      <c r="I26" s="9">
        <f>IF($A26="","",'مصفوفة التغطية'!$K10)</f>
        <v/>
      </c>
    </row>
    <row r="27">
      <c r="A27" s="4">
        <f>IF('مصفوفة التغطية'!$A11="","",'مصفوفة التغطية'!$A11)</f>
        <v/>
      </c>
      <c r="B27" s="18">
        <f>IF($A27="","",COUNTIFS('التقييم'!$B$5:$B$204,$A27,'التقييم'!$A$5:$A$204,"&gt;="&amp;$B$5,'التقييم'!$A$5:$A$204,"&lt;"&amp;EDATE($B$5,1),'التقييم'!$I$5:$I$204,"&gt;=0"))</f>
        <v/>
      </c>
      <c r="C27" s="18">
        <f>IF($A27="","",SUMIFS('التقييم'!$I$5:$I$204,'التقييم'!$B$5:$B$204,$A27,'التقييم'!$A$5:$A$204,"&gt;="&amp;$B$5,'التقييم'!$A$5:$A$204,"&lt;"&amp;EDATE($B$5,1)))</f>
        <v/>
      </c>
      <c r="D27" s="19">
        <f>IF(OR($A27="",N($B27)=0),"",$C27/(3*$B27))</f>
        <v/>
      </c>
      <c r="E27" s="18">
        <f>IF($A27="","",COUNTIFS('التقييم'!$B$5:$B$204,$A27,'التقييم'!$A$5:$A$204,"&gt;="&amp;$B$5,'التقييم'!$A$5:$A$204,"&lt;"&amp;EDATE($B$5,1),'التقييم'!$H$5:$H$204,"لا",'التقييم'!$I$5:$I$204,"&gt;=0"))</f>
        <v/>
      </c>
      <c r="F27" s="20">
        <f>IF($A27="","",IF($B27=0,"لم يُجرَ",IF(AND($D27&gt;=$B$6-0.000001,$E27=0),"نجح","فشل")))</f>
        <v/>
      </c>
      <c r="G27" s="9">
        <f>IF($A27="","",IF('مصفوفة التغطية'!$E11="","غير موجود",'مصفوفة التغطية'!$E11))</f>
        <v/>
      </c>
      <c r="H27" s="8">
        <f>IF($A27="","",IF(OR('مصفوفة التغطية'!$F11="",'مصفوفة التغطية'!$G11&lt;&gt;"نعم"),"لا","نعم"))</f>
        <v/>
      </c>
      <c r="I27" s="9">
        <f>IF($A27="","",'مصفوفة التغطية'!$K11)</f>
        <v/>
      </c>
    </row>
    <row r="28">
      <c r="A28" s="4">
        <f>IF('مصفوفة التغطية'!$A12="","",'مصفوفة التغطية'!$A12)</f>
        <v/>
      </c>
      <c r="B28" s="18">
        <f>IF($A28="","",COUNTIFS('التقييم'!$B$5:$B$204,$A28,'التقييم'!$A$5:$A$204,"&gt;="&amp;$B$5,'التقييم'!$A$5:$A$204,"&lt;"&amp;EDATE($B$5,1),'التقييم'!$I$5:$I$204,"&gt;=0"))</f>
        <v/>
      </c>
      <c r="C28" s="18">
        <f>IF($A28="","",SUMIFS('التقييم'!$I$5:$I$204,'التقييم'!$B$5:$B$204,$A28,'التقييم'!$A$5:$A$204,"&gt;="&amp;$B$5,'التقييم'!$A$5:$A$204,"&lt;"&amp;EDATE($B$5,1)))</f>
        <v/>
      </c>
      <c r="D28" s="19">
        <f>IF(OR($A28="",N($B28)=0),"",$C28/(3*$B28))</f>
        <v/>
      </c>
      <c r="E28" s="18">
        <f>IF($A28="","",COUNTIFS('التقييم'!$B$5:$B$204,$A28,'التقييم'!$A$5:$A$204,"&gt;="&amp;$B$5,'التقييم'!$A$5:$A$204,"&lt;"&amp;EDATE($B$5,1),'التقييم'!$H$5:$H$204,"لا",'التقييم'!$I$5:$I$204,"&gt;=0"))</f>
        <v/>
      </c>
      <c r="F28" s="20">
        <f>IF($A28="","",IF($B28=0,"لم يُجرَ",IF(AND($D28&gt;=$B$6-0.000001,$E28=0),"نجح","فشل")))</f>
        <v/>
      </c>
      <c r="G28" s="9">
        <f>IF($A28="","",IF('مصفوفة التغطية'!$E12="","غير موجود",'مصفوفة التغطية'!$E12))</f>
        <v/>
      </c>
      <c r="H28" s="8">
        <f>IF($A28="","",IF(OR('مصفوفة التغطية'!$F12="",'مصفوفة التغطية'!$G12&lt;&gt;"نعم"),"لا","نعم"))</f>
        <v/>
      </c>
      <c r="I28" s="9">
        <f>IF($A28="","",'مصفوفة التغطية'!$K12)</f>
        <v/>
      </c>
    </row>
    <row r="29">
      <c r="A29" s="4">
        <f>IF('مصفوفة التغطية'!$A13="","",'مصفوفة التغطية'!$A13)</f>
        <v/>
      </c>
      <c r="B29" s="18">
        <f>IF($A29="","",COUNTIFS('التقييم'!$B$5:$B$204,$A29,'التقييم'!$A$5:$A$204,"&gt;="&amp;$B$5,'التقييم'!$A$5:$A$204,"&lt;"&amp;EDATE($B$5,1),'التقييم'!$I$5:$I$204,"&gt;=0"))</f>
        <v/>
      </c>
      <c r="C29" s="18">
        <f>IF($A29="","",SUMIFS('التقييم'!$I$5:$I$204,'التقييم'!$B$5:$B$204,$A29,'التقييم'!$A$5:$A$204,"&gt;="&amp;$B$5,'التقييم'!$A$5:$A$204,"&lt;"&amp;EDATE($B$5,1)))</f>
        <v/>
      </c>
      <c r="D29" s="19">
        <f>IF(OR($A29="",N($B29)=0),"",$C29/(3*$B29))</f>
        <v/>
      </c>
      <c r="E29" s="18">
        <f>IF($A29="","",COUNTIFS('التقييم'!$B$5:$B$204,$A29,'التقييم'!$A$5:$A$204,"&gt;="&amp;$B$5,'التقييم'!$A$5:$A$204,"&lt;"&amp;EDATE($B$5,1),'التقييم'!$H$5:$H$204,"لا",'التقييم'!$I$5:$I$204,"&gt;=0"))</f>
        <v/>
      </c>
      <c r="F29" s="20">
        <f>IF($A29="","",IF($B29=0,"لم يُجرَ",IF(AND($D29&gt;=$B$6-0.000001,$E29=0),"نجح","فشل")))</f>
        <v/>
      </c>
      <c r="G29" s="9">
        <f>IF($A29="","",IF('مصفوفة التغطية'!$E13="","غير موجود",'مصفوفة التغطية'!$E13))</f>
        <v/>
      </c>
      <c r="H29" s="8">
        <f>IF($A29="","",IF(OR('مصفوفة التغطية'!$F13="",'مصفوفة التغطية'!$G13&lt;&gt;"نعم"),"لا","نعم"))</f>
        <v/>
      </c>
      <c r="I29" s="9">
        <f>IF($A29="","",'مصفوفة التغطية'!$K13)</f>
        <v/>
      </c>
    </row>
    <row r="30">
      <c r="A30" s="4">
        <f>IF('مصفوفة التغطية'!$A14="","",'مصفوفة التغطية'!$A14)</f>
        <v/>
      </c>
      <c r="B30" s="18">
        <f>IF($A30="","",COUNTIFS('التقييم'!$B$5:$B$204,$A30,'التقييم'!$A$5:$A$204,"&gt;="&amp;$B$5,'التقييم'!$A$5:$A$204,"&lt;"&amp;EDATE($B$5,1),'التقييم'!$I$5:$I$204,"&gt;=0"))</f>
        <v/>
      </c>
      <c r="C30" s="18">
        <f>IF($A30="","",SUMIFS('التقييم'!$I$5:$I$204,'التقييم'!$B$5:$B$204,$A30,'التقييم'!$A$5:$A$204,"&gt;="&amp;$B$5,'التقييم'!$A$5:$A$204,"&lt;"&amp;EDATE($B$5,1)))</f>
        <v/>
      </c>
      <c r="D30" s="19">
        <f>IF(OR($A30="",N($B30)=0),"",$C30/(3*$B30))</f>
        <v/>
      </c>
      <c r="E30" s="18">
        <f>IF($A30="","",COUNTIFS('التقييم'!$B$5:$B$204,$A30,'التقييم'!$A$5:$A$204,"&gt;="&amp;$B$5,'التقييم'!$A$5:$A$204,"&lt;"&amp;EDATE($B$5,1),'التقييم'!$H$5:$H$204,"لا",'التقييم'!$I$5:$I$204,"&gt;=0"))</f>
        <v/>
      </c>
      <c r="F30" s="20">
        <f>IF($A30="","",IF($B30=0,"لم يُجرَ",IF(AND($D30&gt;=$B$6-0.000001,$E30=0),"نجح","فشل")))</f>
        <v/>
      </c>
      <c r="G30" s="9">
        <f>IF($A30="","",IF('مصفوفة التغطية'!$E14="","غير موجود",'مصفوفة التغطية'!$E14))</f>
        <v/>
      </c>
      <c r="H30" s="8">
        <f>IF($A30="","",IF(OR('مصفوفة التغطية'!$F14="",'مصفوفة التغطية'!$G14&lt;&gt;"نعم"),"لا","نعم"))</f>
        <v/>
      </c>
      <c r="I30" s="9">
        <f>IF($A30="","",'مصفوفة التغطية'!$K14)</f>
        <v/>
      </c>
    </row>
    <row r="31">
      <c r="A31" s="4">
        <f>IF('مصفوفة التغطية'!$A15="","",'مصفوفة التغطية'!$A15)</f>
        <v/>
      </c>
      <c r="B31" s="18">
        <f>IF($A31="","",COUNTIFS('التقييم'!$B$5:$B$204,$A31,'التقييم'!$A$5:$A$204,"&gt;="&amp;$B$5,'التقييم'!$A$5:$A$204,"&lt;"&amp;EDATE($B$5,1),'التقييم'!$I$5:$I$204,"&gt;=0"))</f>
        <v/>
      </c>
      <c r="C31" s="18">
        <f>IF($A31="","",SUMIFS('التقييم'!$I$5:$I$204,'التقييم'!$B$5:$B$204,$A31,'التقييم'!$A$5:$A$204,"&gt;="&amp;$B$5,'التقييم'!$A$5:$A$204,"&lt;"&amp;EDATE($B$5,1)))</f>
        <v/>
      </c>
      <c r="D31" s="19">
        <f>IF(OR($A31="",N($B31)=0),"",$C31/(3*$B31))</f>
        <v/>
      </c>
      <c r="E31" s="18">
        <f>IF($A31="","",COUNTIFS('التقييم'!$B$5:$B$204,$A31,'التقييم'!$A$5:$A$204,"&gt;="&amp;$B$5,'التقييم'!$A$5:$A$204,"&lt;"&amp;EDATE($B$5,1),'التقييم'!$H$5:$H$204,"لا",'التقييم'!$I$5:$I$204,"&gt;=0"))</f>
        <v/>
      </c>
      <c r="F31" s="20">
        <f>IF($A31="","",IF($B31=0,"لم يُجرَ",IF(AND($D31&gt;=$B$6-0.000001,$E31=0),"نجح","فشل")))</f>
        <v/>
      </c>
      <c r="G31" s="9">
        <f>IF($A31="","",IF('مصفوفة التغطية'!$E15="","غير موجود",'مصفوفة التغطية'!$E15))</f>
        <v/>
      </c>
      <c r="H31" s="8">
        <f>IF($A31="","",IF(OR('مصفوفة التغطية'!$F15="",'مصفوفة التغطية'!$G15&lt;&gt;"نعم"),"لا","نعم"))</f>
        <v/>
      </c>
      <c r="I31" s="9">
        <f>IF($A31="","",'مصفوفة التغطية'!$K15)</f>
        <v/>
      </c>
    </row>
    <row r="32">
      <c r="A32" s="4">
        <f>IF('مصفوفة التغطية'!$A16="","",'مصفوفة التغطية'!$A16)</f>
        <v/>
      </c>
      <c r="B32" s="18">
        <f>IF($A32="","",COUNTIFS('التقييم'!$B$5:$B$204,$A32,'التقييم'!$A$5:$A$204,"&gt;="&amp;$B$5,'التقييم'!$A$5:$A$204,"&lt;"&amp;EDATE($B$5,1),'التقييم'!$I$5:$I$204,"&gt;=0"))</f>
        <v/>
      </c>
      <c r="C32" s="18">
        <f>IF($A32="","",SUMIFS('التقييم'!$I$5:$I$204,'التقييم'!$B$5:$B$204,$A32,'التقييم'!$A$5:$A$204,"&gt;="&amp;$B$5,'التقييم'!$A$5:$A$204,"&lt;"&amp;EDATE($B$5,1)))</f>
        <v/>
      </c>
      <c r="D32" s="19">
        <f>IF(OR($A32="",N($B32)=0),"",$C32/(3*$B32))</f>
        <v/>
      </c>
      <c r="E32" s="18">
        <f>IF($A32="","",COUNTIFS('التقييم'!$B$5:$B$204,$A32,'التقييم'!$A$5:$A$204,"&gt;="&amp;$B$5,'التقييم'!$A$5:$A$204,"&lt;"&amp;EDATE($B$5,1),'التقييم'!$H$5:$H$204,"لا",'التقييم'!$I$5:$I$204,"&gt;=0"))</f>
        <v/>
      </c>
      <c r="F32" s="20">
        <f>IF($A32="","",IF($B32=0,"لم يُجرَ",IF(AND($D32&gt;=$B$6-0.000001,$E32=0),"نجح","فشل")))</f>
        <v/>
      </c>
      <c r="G32" s="9">
        <f>IF($A32="","",IF('مصفوفة التغطية'!$E16="","غير موجود",'مصفوفة التغطية'!$E16))</f>
        <v/>
      </c>
      <c r="H32" s="8">
        <f>IF($A32="","",IF(OR('مصفوفة التغطية'!$F16="",'مصفوفة التغطية'!$G16&lt;&gt;"نعم"),"لا","نعم"))</f>
        <v/>
      </c>
      <c r="I32" s="9">
        <f>IF($A32="","",'مصفوفة التغطية'!$K16)</f>
        <v/>
      </c>
    </row>
    <row r="33">
      <c r="A33" s="4">
        <f>IF('مصفوفة التغطية'!$A17="","",'مصفوفة التغطية'!$A17)</f>
        <v/>
      </c>
      <c r="B33" s="18">
        <f>IF($A33="","",COUNTIFS('التقييم'!$B$5:$B$204,$A33,'التقييم'!$A$5:$A$204,"&gt;="&amp;$B$5,'التقييم'!$A$5:$A$204,"&lt;"&amp;EDATE($B$5,1),'التقييم'!$I$5:$I$204,"&gt;=0"))</f>
        <v/>
      </c>
      <c r="C33" s="18">
        <f>IF($A33="","",SUMIFS('التقييم'!$I$5:$I$204,'التقييم'!$B$5:$B$204,$A33,'التقييم'!$A$5:$A$204,"&gt;="&amp;$B$5,'التقييم'!$A$5:$A$204,"&lt;"&amp;EDATE($B$5,1)))</f>
        <v/>
      </c>
      <c r="D33" s="19">
        <f>IF(OR($A33="",N($B33)=0),"",$C33/(3*$B33))</f>
        <v/>
      </c>
      <c r="E33" s="18">
        <f>IF($A33="","",COUNTIFS('التقييم'!$B$5:$B$204,$A33,'التقييم'!$A$5:$A$204,"&gt;="&amp;$B$5,'التقييم'!$A$5:$A$204,"&lt;"&amp;EDATE($B$5,1),'التقييم'!$H$5:$H$204,"لا",'التقييم'!$I$5:$I$204,"&gt;=0"))</f>
        <v/>
      </c>
      <c r="F33" s="20">
        <f>IF($A33="","",IF($B33=0,"لم يُجرَ",IF(AND($D33&gt;=$B$6-0.000001,$E33=0),"نجح","فشل")))</f>
        <v/>
      </c>
      <c r="G33" s="9">
        <f>IF($A33="","",IF('مصفوفة التغطية'!$E17="","غير موجود",'مصفوفة التغطية'!$E17))</f>
        <v/>
      </c>
      <c r="H33" s="8">
        <f>IF($A33="","",IF(OR('مصفوفة التغطية'!$F17="",'مصفوفة التغطية'!$G17&lt;&gt;"نعم"),"لا","نعم"))</f>
        <v/>
      </c>
      <c r="I33" s="9">
        <f>IF($A33="","",'مصفوفة التغطية'!$K17)</f>
        <v/>
      </c>
    </row>
    <row r="34">
      <c r="A34" s="4">
        <f>IF('مصفوفة التغطية'!$A18="","",'مصفوفة التغطية'!$A18)</f>
        <v/>
      </c>
      <c r="B34" s="18">
        <f>IF($A34="","",COUNTIFS('التقييم'!$B$5:$B$204,$A34,'التقييم'!$A$5:$A$204,"&gt;="&amp;$B$5,'التقييم'!$A$5:$A$204,"&lt;"&amp;EDATE($B$5,1),'التقييم'!$I$5:$I$204,"&gt;=0"))</f>
        <v/>
      </c>
      <c r="C34" s="18">
        <f>IF($A34="","",SUMIFS('التقييم'!$I$5:$I$204,'التقييم'!$B$5:$B$204,$A34,'التقييم'!$A$5:$A$204,"&gt;="&amp;$B$5,'التقييم'!$A$5:$A$204,"&lt;"&amp;EDATE($B$5,1)))</f>
        <v/>
      </c>
      <c r="D34" s="19">
        <f>IF(OR($A34="",N($B34)=0),"",$C34/(3*$B34))</f>
        <v/>
      </c>
      <c r="E34" s="18">
        <f>IF($A34="","",COUNTIFS('التقييم'!$B$5:$B$204,$A34,'التقييم'!$A$5:$A$204,"&gt;="&amp;$B$5,'التقييم'!$A$5:$A$204,"&lt;"&amp;EDATE($B$5,1),'التقييم'!$H$5:$H$204,"لا",'التقييم'!$I$5:$I$204,"&gt;=0"))</f>
        <v/>
      </c>
      <c r="F34" s="20">
        <f>IF($A34="","",IF($B34=0,"لم يُجرَ",IF(AND($D34&gt;=$B$6-0.000001,$E34=0),"نجح","فشل")))</f>
        <v/>
      </c>
      <c r="G34" s="9">
        <f>IF($A34="","",IF('مصفوفة التغطية'!$E18="","غير موجود",'مصفوفة التغطية'!$E18))</f>
        <v/>
      </c>
      <c r="H34" s="8">
        <f>IF($A34="","",IF(OR('مصفوفة التغطية'!$F18="",'مصفوفة التغطية'!$G18&lt;&gt;"نعم"),"لا","نعم"))</f>
        <v/>
      </c>
      <c r="I34" s="9">
        <f>IF($A34="","",'مصفوفة التغطية'!$K18)</f>
        <v/>
      </c>
    </row>
    <row r="35">
      <c r="A35" s="4">
        <f>IF('مصفوفة التغطية'!$A19="","",'مصفوفة التغطية'!$A19)</f>
        <v/>
      </c>
      <c r="B35" s="18">
        <f>IF($A35="","",COUNTIFS('التقييم'!$B$5:$B$204,$A35,'التقييم'!$A$5:$A$204,"&gt;="&amp;$B$5,'التقييم'!$A$5:$A$204,"&lt;"&amp;EDATE($B$5,1),'التقييم'!$I$5:$I$204,"&gt;=0"))</f>
        <v/>
      </c>
      <c r="C35" s="18">
        <f>IF($A35="","",SUMIFS('التقييم'!$I$5:$I$204,'التقييم'!$B$5:$B$204,$A35,'التقييم'!$A$5:$A$204,"&gt;="&amp;$B$5,'التقييم'!$A$5:$A$204,"&lt;"&amp;EDATE($B$5,1)))</f>
        <v/>
      </c>
      <c r="D35" s="19">
        <f>IF(OR($A35="",N($B35)=0),"",$C35/(3*$B35))</f>
        <v/>
      </c>
      <c r="E35" s="18">
        <f>IF($A35="","",COUNTIFS('التقييم'!$B$5:$B$204,$A35,'التقييم'!$A$5:$A$204,"&gt;="&amp;$B$5,'التقييم'!$A$5:$A$204,"&lt;"&amp;EDATE($B$5,1),'التقييم'!$H$5:$H$204,"لا",'التقييم'!$I$5:$I$204,"&gt;=0"))</f>
        <v/>
      </c>
      <c r="F35" s="20">
        <f>IF($A35="","",IF($B35=0,"لم يُجرَ",IF(AND($D35&gt;=$B$6-0.000001,$E35=0),"نجح","فشل")))</f>
        <v/>
      </c>
      <c r="G35" s="9">
        <f>IF($A35="","",IF('مصفوفة التغطية'!$E19="","غير موجود",'مصفوفة التغطية'!$E19))</f>
        <v/>
      </c>
      <c r="H35" s="8">
        <f>IF($A35="","",IF(OR('مصفوفة التغطية'!$F19="",'مصفوفة التغطية'!$G19&lt;&gt;"نعم"),"لا","نعم"))</f>
        <v/>
      </c>
      <c r="I35" s="9">
        <f>IF($A35="","",'مصفوفة التغطية'!$K19)</f>
        <v/>
      </c>
    </row>
    <row r="36">
      <c r="A36" s="4">
        <f>IF('مصفوفة التغطية'!$A20="","",'مصفوفة التغطية'!$A20)</f>
        <v/>
      </c>
      <c r="B36" s="18">
        <f>IF($A36="","",COUNTIFS('التقييم'!$B$5:$B$204,$A36,'التقييم'!$A$5:$A$204,"&gt;="&amp;$B$5,'التقييم'!$A$5:$A$204,"&lt;"&amp;EDATE($B$5,1),'التقييم'!$I$5:$I$204,"&gt;=0"))</f>
        <v/>
      </c>
      <c r="C36" s="18">
        <f>IF($A36="","",SUMIFS('التقييم'!$I$5:$I$204,'التقييم'!$B$5:$B$204,$A36,'التقييم'!$A$5:$A$204,"&gt;="&amp;$B$5,'التقييم'!$A$5:$A$204,"&lt;"&amp;EDATE($B$5,1)))</f>
        <v/>
      </c>
      <c r="D36" s="19">
        <f>IF(OR($A36="",N($B36)=0),"",$C36/(3*$B36))</f>
        <v/>
      </c>
      <c r="E36" s="18">
        <f>IF($A36="","",COUNTIFS('التقييم'!$B$5:$B$204,$A36,'التقييم'!$A$5:$A$204,"&gt;="&amp;$B$5,'التقييم'!$A$5:$A$204,"&lt;"&amp;EDATE($B$5,1),'التقييم'!$H$5:$H$204,"لا",'التقييم'!$I$5:$I$204,"&gt;=0"))</f>
        <v/>
      </c>
      <c r="F36" s="20">
        <f>IF($A36="","",IF($B36=0,"لم يُجرَ",IF(AND($D36&gt;=$B$6-0.000001,$E36=0),"نجح","فشل")))</f>
        <v/>
      </c>
      <c r="G36" s="9">
        <f>IF($A36="","",IF('مصفوفة التغطية'!$E20="","غير موجود",'مصفوفة التغطية'!$E20))</f>
        <v/>
      </c>
      <c r="H36" s="8">
        <f>IF($A36="","",IF(OR('مصفوفة التغطية'!$F20="",'مصفوفة التغطية'!$G20&lt;&gt;"نعم"),"لا","نعم"))</f>
        <v/>
      </c>
      <c r="I36" s="9">
        <f>IF($A36="","",'مصفوفة التغطية'!$K20)</f>
        <v/>
      </c>
    </row>
    <row r="37">
      <c r="A37" s="4">
        <f>IF('مصفوفة التغطية'!$A21="","",'مصفوفة التغطية'!$A21)</f>
        <v/>
      </c>
      <c r="B37" s="18">
        <f>IF($A37="","",COUNTIFS('التقييم'!$B$5:$B$204,$A37,'التقييم'!$A$5:$A$204,"&gt;="&amp;$B$5,'التقييم'!$A$5:$A$204,"&lt;"&amp;EDATE($B$5,1),'التقييم'!$I$5:$I$204,"&gt;=0"))</f>
        <v/>
      </c>
      <c r="C37" s="18">
        <f>IF($A37="","",SUMIFS('التقييم'!$I$5:$I$204,'التقييم'!$B$5:$B$204,$A37,'التقييم'!$A$5:$A$204,"&gt;="&amp;$B$5,'التقييم'!$A$5:$A$204,"&lt;"&amp;EDATE($B$5,1)))</f>
        <v/>
      </c>
      <c r="D37" s="19">
        <f>IF(OR($A37="",N($B37)=0),"",$C37/(3*$B37))</f>
        <v/>
      </c>
      <c r="E37" s="18">
        <f>IF($A37="","",COUNTIFS('التقييم'!$B$5:$B$204,$A37,'التقييم'!$A$5:$A$204,"&gt;="&amp;$B$5,'التقييم'!$A$5:$A$204,"&lt;"&amp;EDATE($B$5,1),'التقييم'!$H$5:$H$204,"لا",'التقييم'!$I$5:$I$204,"&gt;=0"))</f>
        <v/>
      </c>
      <c r="F37" s="20">
        <f>IF($A37="","",IF($B37=0,"لم يُجرَ",IF(AND($D37&gt;=$B$6-0.000001,$E37=0),"نجح","فشل")))</f>
        <v/>
      </c>
      <c r="G37" s="9">
        <f>IF($A37="","",IF('مصفوفة التغطية'!$E21="","غير موجود",'مصفوفة التغطية'!$E21))</f>
        <v/>
      </c>
      <c r="H37" s="8">
        <f>IF($A37="","",IF(OR('مصفوفة التغطية'!$F21="",'مصفوفة التغطية'!$G21&lt;&gt;"نعم"),"لا","نعم"))</f>
        <v/>
      </c>
      <c r="I37" s="9">
        <f>IF($A37="","",'مصفوفة التغطية'!$K21)</f>
        <v/>
      </c>
    </row>
    <row r="38">
      <c r="A38" s="4">
        <f>IF('مصفوفة التغطية'!$A22="","",'مصفوفة التغطية'!$A22)</f>
        <v/>
      </c>
      <c r="B38" s="18">
        <f>IF($A38="","",COUNTIFS('التقييم'!$B$5:$B$204,$A38,'التقييم'!$A$5:$A$204,"&gt;="&amp;$B$5,'التقييم'!$A$5:$A$204,"&lt;"&amp;EDATE($B$5,1),'التقييم'!$I$5:$I$204,"&gt;=0"))</f>
        <v/>
      </c>
      <c r="C38" s="18">
        <f>IF($A38="","",SUMIFS('التقييم'!$I$5:$I$204,'التقييم'!$B$5:$B$204,$A38,'التقييم'!$A$5:$A$204,"&gt;="&amp;$B$5,'التقييم'!$A$5:$A$204,"&lt;"&amp;EDATE($B$5,1)))</f>
        <v/>
      </c>
      <c r="D38" s="19">
        <f>IF(OR($A38="",N($B38)=0),"",$C38/(3*$B38))</f>
        <v/>
      </c>
      <c r="E38" s="18">
        <f>IF($A38="","",COUNTIFS('التقييم'!$B$5:$B$204,$A38,'التقييم'!$A$5:$A$204,"&gt;="&amp;$B$5,'التقييم'!$A$5:$A$204,"&lt;"&amp;EDATE($B$5,1),'التقييم'!$H$5:$H$204,"لا",'التقييم'!$I$5:$I$204,"&gt;=0"))</f>
        <v/>
      </c>
      <c r="F38" s="20">
        <f>IF($A38="","",IF($B38=0,"لم يُجرَ",IF(AND($D38&gt;=$B$6-0.000001,$E38=0),"نجح","فشل")))</f>
        <v/>
      </c>
      <c r="G38" s="9">
        <f>IF($A38="","",IF('مصفوفة التغطية'!$E22="","غير موجود",'مصفوفة التغطية'!$E22))</f>
        <v/>
      </c>
      <c r="H38" s="8">
        <f>IF($A38="","",IF(OR('مصفوفة التغطية'!$F22="",'مصفوفة التغطية'!$G22&lt;&gt;"نعم"),"لا","نعم"))</f>
        <v/>
      </c>
      <c r="I38" s="9">
        <f>IF($A38="","",'مصفوفة التغطية'!$K22)</f>
        <v/>
      </c>
    </row>
    <row r="39">
      <c r="A39" s="4">
        <f>IF('مصفوفة التغطية'!$A23="","",'مصفوفة التغطية'!$A23)</f>
        <v/>
      </c>
      <c r="B39" s="18">
        <f>IF($A39="","",COUNTIFS('التقييم'!$B$5:$B$204,$A39,'التقييم'!$A$5:$A$204,"&gt;="&amp;$B$5,'التقييم'!$A$5:$A$204,"&lt;"&amp;EDATE($B$5,1),'التقييم'!$I$5:$I$204,"&gt;=0"))</f>
        <v/>
      </c>
      <c r="C39" s="18">
        <f>IF($A39="","",SUMIFS('التقييم'!$I$5:$I$204,'التقييم'!$B$5:$B$204,$A39,'التقييم'!$A$5:$A$204,"&gt;="&amp;$B$5,'التقييم'!$A$5:$A$204,"&lt;"&amp;EDATE($B$5,1)))</f>
        <v/>
      </c>
      <c r="D39" s="19">
        <f>IF(OR($A39="",N($B39)=0),"",$C39/(3*$B39))</f>
        <v/>
      </c>
      <c r="E39" s="18">
        <f>IF($A39="","",COUNTIFS('التقييم'!$B$5:$B$204,$A39,'التقييم'!$A$5:$A$204,"&gt;="&amp;$B$5,'التقييم'!$A$5:$A$204,"&lt;"&amp;EDATE($B$5,1),'التقييم'!$H$5:$H$204,"لا",'التقييم'!$I$5:$I$204,"&gt;=0"))</f>
        <v/>
      </c>
      <c r="F39" s="20">
        <f>IF($A39="","",IF($B39=0,"لم يُجرَ",IF(AND($D39&gt;=$B$6-0.000001,$E39=0),"نجح","فشل")))</f>
        <v/>
      </c>
      <c r="G39" s="9">
        <f>IF($A39="","",IF('مصفوفة التغطية'!$E23="","غير موجود",'مصفوفة التغطية'!$E23))</f>
        <v/>
      </c>
      <c r="H39" s="8">
        <f>IF($A39="","",IF(OR('مصفوفة التغطية'!$F23="",'مصفوفة التغطية'!$G23&lt;&gt;"نعم"),"لا","نعم"))</f>
        <v/>
      </c>
      <c r="I39" s="9">
        <f>IF($A39="","",'مصفوفة التغطية'!$K23)</f>
        <v/>
      </c>
    </row>
    <row r="40">
      <c r="A40" s="4">
        <f>IF('مصفوفة التغطية'!$A24="","",'مصفوفة التغطية'!$A24)</f>
        <v/>
      </c>
      <c r="B40" s="18">
        <f>IF($A40="","",COUNTIFS('التقييم'!$B$5:$B$204,$A40,'التقييم'!$A$5:$A$204,"&gt;="&amp;$B$5,'التقييم'!$A$5:$A$204,"&lt;"&amp;EDATE($B$5,1),'التقييم'!$I$5:$I$204,"&gt;=0"))</f>
        <v/>
      </c>
      <c r="C40" s="18">
        <f>IF($A40="","",SUMIFS('التقييم'!$I$5:$I$204,'التقييم'!$B$5:$B$204,$A40,'التقييم'!$A$5:$A$204,"&gt;="&amp;$B$5,'التقييم'!$A$5:$A$204,"&lt;"&amp;EDATE($B$5,1)))</f>
        <v/>
      </c>
      <c r="D40" s="19">
        <f>IF(OR($A40="",N($B40)=0),"",$C40/(3*$B40))</f>
        <v/>
      </c>
      <c r="E40" s="18">
        <f>IF($A40="","",COUNTIFS('التقييم'!$B$5:$B$204,$A40,'التقييم'!$A$5:$A$204,"&gt;="&amp;$B$5,'التقييم'!$A$5:$A$204,"&lt;"&amp;EDATE($B$5,1),'التقييم'!$H$5:$H$204,"لا",'التقييم'!$I$5:$I$204,"&gt;=0"))</f>
        <v/>
      </c>
      <c r="F40" s="20">
        <f>IF($A40="","",IF($B40=0,"لم يُجرَ",IF(AND($D40&gt;=$B$6-0.000001,$E40=0),"نجح","فشل")))</f>
        <v/>
      </c>
      <c r="G40" s="9">
        <f>IF($A40="","",IF('مصفوفة التغطية'!$E24="","غير موجود",'مصفوفة التغطية'!$E24))</f>
        <v/>
      </c>
      <c r="H40" s="8">
        <f>IF($A40="","",IF(OR('مصفوفة التغطية'!$F24="",'مصفوفة التغطية'!$G24&lt;&gt;"نعم"),"لا","نعم"))</f>
        <v/>
      </c>
      <c r="I40" s="9">
        <f>IF($A40="","",'مصفوفة التغطية'!$K24)</f>
        <v/>
      </c>
    </row>
    <row r="42">
      <c r="A42" s="21" t="inlineStr">
        <is>
          <t>قالب مجاني من CRMsoftware.pro. بيانات المثال خيالية.</t>
        </is>
      </c>
    </row>
  </sheetData>
  <conditionalFormatting sqref="F21:F40">
    <cfRule type="expression" priority="1" dxfId="0">
      <formula>F21="نجح"</formula>
    </cfRule>
    <cfRule type="expression" priority="2" dxfId="1">
      <formula>F21="فشل"</formula>
    </cfRule>
    <cfRule type="expression" priority="3" dxfId="2">
      <formula>F21="لم يُجرَ"</formula>
    </cfRule>
  </conditionalFormatting>
  <conditionalFormatting sqref="G21:G40">
    <cfRule type="expression" priority="4" dxfId="1">
      <formula>G21="غير موجود"</formula>
    </cfRule>
  </conditionalFormatting>
  <conditionalFormatting sqref="H21:H40">
    <cfRule type="expression" priority="5" dxfId="0">
      <formula>H21="نعم"</formula>
    </cfRule>
    <cfRule type="expression" priority="6" dxfId="1">
      <formula>H21="لا"</formula>
    </cfRule>
  </conditionalFormatting>
  <conditionalFormatting sqref="I21:I40">
    <cfRule type="expression" priority="7" dxfId="0">
      <formula>I21="مدعومة"</formula>
    </cfRule>
    <cfRule type="expression" priority="8" dxfId="3">
      <formula>I21="ذكاء اصطناعي فقط"</formula>
    </cfRule>
    <cfRule type="expression" priority="9" dxfId="2">
      <formula>I21="غير مدعومة"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التقييم الشهري للإجابات</dc:title>
  <dcterms:created xmlns:dcterms="http://purl.org/dc/terms/" xmlns:xsi="http://www.w3.org/2001/XMLSchema-instance" xsi:type="dcterms:W3CDTF">2026-10-08T15:26:05Z</dcterms:created>
  <dcterms:modified xmlns:dcterms="http://purl.org/dc/terms/" xmlns:xsi="http://www.w3.org/2001/XMLSchema-instance" xsi:type="dcterms:W3CDTF">2026-10-08T15:26:05Z</dcterms:modified>
</cp:coreProperties>
</file>