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Bibliothek" sheetId="1" state="visible" r:id="rId1"/>
    <sheet xmlns:r="http://schemas.openxmlformats.org/officeDocument/2006/relationships" name="Testprotokoll" sheetId="2" state="visible" r:id="rId2"/>
    <sheet xmlns:r="http://schemas.openxmlformats.org/officeDocument/2006/relationships" name="Übersicht" sheetId="3" state="visible" r:id="rId3"/>
    <sheet xmlns:r="http://schemas.openxmlformats.org/officeDocument/2006/relationships" name="Einstellungen" sheetId="4" state="visible" r:id="rId4"/>
  </sheets>
  <definedNames>
    <definedName name="_xlnm._FilterDatabase" localSheetId="0" hidden="1">'Bibliothek'!$A$4:$N$204</definedName>
    <definedName name="_xlnm._FilterDatabase" localSheetId="1" hidden="1">'Testprotokoll'!$A$4:$J$204</definedName>
  </definedNames>
  <calcPr calcId="124519" fullCalcOnLoad="1"/>
</workbook>
</file>

<file path=xl/styles.xml><?xml version="1.0" encoding="utf-8"?>
<styleSheet xmlns="http://schemas.openxmlformats.org/spreadsheetml/2006/main">
  <numFmts count="1">
    <numFmt numFmtId="164" formatCode="yyyy-mm-dd"/>
  </numFmts>
  <fonts count="9">
    <font>
      <name val="Calibri"/>
      <family val="2"/>
      <color theme="1"/>
      <sz val="11"/>
      <scheme val="minor"/>
    </font>
    <font>
      <name val="Calibri"/>
      <b val="1"/>
      <sz val="16"/>
    </font>
    <font>
      <name val="Calibri"/>
      <color rgb="005D5A70"/>
      <sz val="10"/>
    </font>
    <font>
      <name val="Calibri"/>
      <b val="1"/>
      <color rgb="0015131F"/>
    </font>
    <font>
      <name val="Calibri"/>
      <sz val="10"/>
    </font>
    <font>
      <name val="Calibri"/>
      <b val="1"/>
      <color rgb="004B22C9"/>
      <sz val="11"/>
    </font>
    <font>
      <name val="Calibri"/>
      <b val="1"/>
      <sz val="10"/>
    </font>
    <font>
      <name val="Calibri"/>
      <b val="1"/>
      <sz val="12"/>
    </font>
    <font>
      <name val="Calibri"/>
      <color rgb="005D5A70"/>
      <sz val="9"/>
    </font>
  </fonts>
  <fills count="4">
    <fill>
      <patternFill/>
    </fill>
    <fill>
      <patternFill patternType="gray125"/>
    </fill>
    <fill>
      <patternFill patternType="solid">
        <fgColor rgb="00EFE9FF"/>
      </patternFill>
    </fill>
    <fill>
      <patternFill patternType="solid">
        <fgColor rgb="00F6F5FB"/>
      </patternFill>
    </fill>
  </fills>
  <borders count="2">
    <border>
      <left/>
      <right/>
      <top/>
      <bottom/>
      <diagonal/>
    </border>
    <border>
      <left style="thin">
        <color rgb="00E7E4F2"/>
      </left>
      <right style="thin">
        <color rgb="00E7E4F2"/>
      </right>
      <top style="thin">
        <color rgb="00E7E4F2"/>
      </top>
      <bottom style="thin">
        <color rgb="00E7E4F2"/>
      </bottom>
    </border>
  </borders>
  <cellStyleXfs count="1">
    <xf numFmtId="0" fontId="0" fillId="0" borderId="0"/>
  </cellStyleXfs>
  <cellXfs count="19">
    <xf numFmtId="0" fontId="0" fillId="0" borderId="0" pivotButton="0" quotePrefix="0" xfId="0"/>
    <xf numFmtId="0" fontId="1" fillId="0" borderId="0" pivotButton="0" quotePrefix="0" xfId="0"/>
    <xf numFmtId="0" fontId="2" fillId="0" borderId="0" pivotButton="0" quotePrefix="0" xfId="0"/>
    <xf numFmtId="0" fontId="3" fillId="2" borderId="1" applyAlignment="1" pivotButton="0" quotePrefix="0" xfId="0">
      <alignment vertical="center" wrapText="1"/>
    </xf>
    <xf numFmtId="0" fontId="4" fillId="0" borderId="1" applyAlignment="1" pivotButton="0" quotePrefix="0" xfId="0">
      <alignment horizontal="center" vertical="top" wrapText="1"/>
    </xf>
    <xf numFmtId="0" fontId="6" fillId="0" borderId="1" applyAlignment="1" pivotButton="0" quotePrefix="0" xfId="0">
      <alignment vertical="top" wrapText="1"/>
    </xf>
    <xf numFmtId="0" fontId="4" fillId="0" borderId="1" applyAlignment="1" pivotButton="0" quotePrefix="0" xfId="0">
      <alignment vertical="top" wrapText="1"/>
    </xf>
    <xf numFmtId="1" fontId="4" fillId="0" borderId="1" applyAlignment="1" pivotButton="0" quotePrefix="0" xfId="0">
      <alignment horizontal="center" vertical="top" wrapText="1"/>
    </xf>
    <xf numFmtId="1" fontId="4" fillId="3" borderId="1" applyAlignment="1" pivotButton="0" quotePrefix="0" xfId="0">
      <alignment horizontal="center" vertical="top" wrapText="1"/>
    </xf>
    <xf numFmtId="164" fontId="4" fillId="3" borderId="1" applyAlignment="1" pivotButton="0" quotePrefix="0" xfId="0">
      <alignment horizontal="center" vertical="top" wrapText="1"/>
    </xf>
    <xf numFmtId="0" fontId="6" fillId="3" borderId="1" applyAlignment="1" pivotButton="0" quotePrefix="0" xfId="0">
      <alignment vertical="top" wrapText="1"/>
    </xf>
    <xf numFmtId="164" fontId="4" fillId="0" borderId="1" applyAlignment="1" pivotButton="0" quotePrefix="0" xfId="0">
      <alignment horizontal="center" vertical="top" wrapText="1"/>
    </xf>
    <xf numFmtId="0" fontId="6" fillId="0" borderId="1" applyAlignment="1" pivotButton="0" quotePrefix="0" xfId="0">
      <alignment horizontal="center" vertical="top" wrapText="1"/>
    </xf>
    <xf numFmtId="0" fontId="4" fillId="3" borderId="1" applyAlignment="1" pivotButton="0" quotePrefix="0" xfId="0">
      <alignment vertical="top" wrapText="1"/>
    </xf>
    <xf numFmtId="0" fontId="7" fillId="0" borderId="0" pivotButton="0" quotePrefix="0" xfId="0"/>
    <xf numFmtId="1" fontId="5" fillId="0" borderId="1" applyAlignment="1" pivotButton="0" quotePrefix="0" xfId="0">
      <alignment horizontal="center" vertical="top" wrapText="1"/>
    </xf>
    <xf numFmtId="9" fontId="5" fillId="0" borderId="1" applyAlignment="1" pivotButton="0" quotePrefix="0" xfId="0">
      <alignment horizontal="center" vertical="top" wrapText="1"/>
    </xf>
    <xf numFmtId="164" fontId="5" fillId="0" borderId="1" applyAlignment="1" pivotButton="0" quotePrefix="0" xfId="0">
      <alignment horizontal="center" vertical="top" wrapText="1"/>
    </xf>
    <xf numFmtId="0" fontId="8" fillId="0" borderId="0" pivotButton="0" quotePrefix="0" xfId="0"/>
  </cellXfs>
  <cellStyles count="1">
    <cellStyle name="Normal" xfId="0" builtinId="0" hidden="0"/>
  </cellStyles>
  <dxfs count="4">
    <dxf>
      <font>
        <b val="1"/>
        <color rgb="001F8A5B"/>
      </font>
      <fill>
        <patternFill patternType="solid">
          <fgColor rgb="00E3F5EC"/>
        </patternFill>
      </fill>
    </dxf>
    <dxf>
      <font>
        <b val="1"/>
        <color rgb="009A5B00"/>
      </font>
      <fill>
        <patternFill patternType="solid">
          <fgColor rgb="00FFF3DC"/>
        </patternFill>
      </fill>
    </dxf>
    <dxf>
      <font>
        <b val="1"/>
        <color rgb="00B42318"/>
      </font>
      <fill>
        <patternFill patternType="solid">
          <fgColor rgb="00FDE8E6"/>
        </patternFill>
      </fill>
    </dxf>
    <dxf>
      <font>
        <b val="1"/>
        <color rgb="004B22C9"/>
      </font>
      <fill>
        <patternFill patternType="solid">
          <fgColor rgb="00EFE9FF"/>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worksheet" Target="/xl/worksheets/sheet2.xml" Id="rId2"/><Relationship Type="http://schemas.openxmlformats.org/officeDocument/2006/relationships/worksheet" Target="/xl/worksheets/sheet3.xml" Id="rId3"/><Relationship Type="http://schemas.openxmlformats.org/officeDocument/2006/relationships/worksheet" Target="/xl/worksheets/sheet4.xml" Id="rId4"/><Relationship Type="http://schemas.openxmlformats.org/officeDocument/2006/relationships/styles" Target="styles.xml" Id="rId5"/><Relationship Type="http://schemas.openxmlformats.org/officeDocument/2006/relationships/theme" Target="theme/theme1.xml" Id="rId6"/></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N204"/>
  <sheetViews>
    <sheetView rightToLeft="0" workbookViewId="0">
      <pane xSplit="2" ySplit="4" topLeftCell="C5" activePane="bottomRight" state="frozen"/>
      <selection pane="topRight"/>
      <selection pane="bottomLeft"/>
      <selection pane="bottomRight" activeCell="A1" sqref="A1"/>
    </sheetView>
  </sheetViews>
  <sheetFormatPr baseColWidth="8" defaultRowHeight="15"/>
  <cols>
    <col width="6" customWidth="1" min="1" max="1"/>
    <col width="28" customWidth="1" min="2" max="2"/>
    <col width="22" customWidth="1" min="3" max="3"/>
    <col width="9" customWidth="1" min="4" max="4"/>
    <col width="70" customWidth="1" min="5" max="5"/>
    <col width="34" customWidth="1" min="6" max="6"/>
    <col width="34" customWidth="1" min="7" max="7"/>
    <col width="15" customWidth="1" min="8" max="8"/>
    <col width="8" customWidth="1" min="9" max="9"/>
    <col width="8" customWidth="1" min="10" max="10"/>
    <col width="8" customWidth="1" min="11" max="11"/>
    <col width="12" customWidth="1" min="12" max="12"/>
    <col width="12" customWidth="1" min="13" max="13"/>
    <col width="15" customWidth="1" min="14" max="14"/>
  </cols>
  <sheetData>
    <row r="1">
      <c r="A1" s="1" t="inlineStr">
        <is>
          <t>Bibliothek der KI-Prompts für den Kundenservice</t>
        </is>
      </c>
    </row>
    <row r="2">
      <c r="A2" s="2" t="inlineStr">
        <is>
          <t>Eine Zeile pro Prompt, nummeriert wie auf der Seite. Erhöhen Sie die Version bei jeder Änderung an einem Prompt. Tests, Bestanden, Nicht bestanden, Zuletzt getestet, Neu testen bis und Status füllen sich aus dem Testprotokoll, nur für die aktuelle Version.</t>
        </is>
      </c>
    </row>
    <row r="4" ht="34" customHeight="1">
      <c r="A4" s="3" t="inlineStr">
        <is>
          <t>#</t>
        </is>
      </c>
      <c r="B4" s="3" t="inlineStr">
        <is>
          <t>Prompt</t>
        </is>
      </c>
      <c r="C4" s="3" t="inlineStr">
        <is>
          <t>Aufgabengruppe</t>
        </is>
      </c>
      <c r="D4" s="3" t="inlineStr">
        <is>
          <t>Version</t>
        </is>
      </c>
      <c r="E4" s="3" t="inlineStr">
        <is>
          <t>Prompt-Text</t>
        </is>
      </c>
      <c r="F4" s="3" t="inlineStr">
        <is>
          <t>Einfügen</t>
        </is>
      </c>
      <c r="G4" s="3" t="inlineStr">
        <is>
          <t>Vor dem Senden prüfen</t>
        </is>
      </c>
      <c r="H4" s="3" t="inlineStr">
        <is>
          <t>Verantwortlich</t>
        </is>
      </c>
      <c r="I4" s="3" t="inlineStr">
        <is>
          <t>Tests</t>
        </is>
      </c>
      <c r="J4" s="3" t="inlineStr">
        <is>
          <t>Bestanden</t>
        </is>
      </c>
      <c r="K4" s="3" t="inlineStr">
        <is>
          <t>Nicht bestanden</t>
        </is>
      </c>
      <c r="L4" s="3" t="inlineStr">
        <is>
          <t>Zuletzt getestet</t>
        </is>
      </c>
      <c r="M4" s="3" t="inlineStr">
        <is>
          <t>Neu testen bis</t>
        </is>
      </c>
      <c r="N4" s="3" t="inlineStr">
        <is>
          <t>Status</t>
        </is>
      </c>
    </row>
    <row r="5">
      <c r="A5" s="4" t="inlineStr">
        <is>
          <t>1</t>
        </is>
      </c>
      <c r="B5" s="5" t="inlineStr">
        <is>
          <t>Der Prompt in 5 Teilen</t>
        </is>
      </c>
      <c r="C5" s="6" t="inlineStr">
        <is>
          <t>Hier starten: 5 Teile</t>
        </is>
      </c>
      <c r="D5" s="7" t="n">
        <v>1</v>
      </c>
      <c r="E5" s="6" t="inlineStr">
        <is>
          <t>ROLLE: Du arbeitest im Kundensupport von [Unternehmen] ([Art des Unternehmens]). Schreibe auf [Sprache], in einem [herzlichen und schlichten] Ton, und unterschreibe mit [Ihr Vorname].
AUFGABE: [was zu schreiben ist, für wen].
FAKTEN (nur diese verwenden): [die Nachricht des Kunden nur mit Vornamen, die Fakten, die passende Zeile aus der Regelung, meine Entscheidung].
REGELN: Füge nichts hinzu, was nicht in den Fakten steht. Keine Preise, Datumsangaben, Erstattungen, Rabatte oder Zusagen, außer sie stehen in den Fakten. Fehlt ein Fakt, schreibe FEHLT und sag mir, was du brauchst.
FORMAT: [E-Mail oder Chat], unter [80] Wörtern, ein nächster Schritt am Schluss.</t>
        </is>
      </c>
      <c r="F5" s="6" t="inlineStr">
        <is>
          <t>Einmal ausfüllen: Unternehmen, Sprache, Ton, Wortgrenze, Ihr Vorname. Dann für jeden Fall die Fakten.</t>
        </is>
      </c>
      <c r="G5" s="6" t="inlineStr">
        <is>
          <t>Die 5 Prüfungen: Fakten, Zahlen, Zusagen, Ton, Datenschutz.</t>
        </is>
      </c>
      <c r="H5" s="6" t="inlineStr">
        <is>
          <t>Noelle Kapoor</t>
        </is>
      </c>
      <c r="I5" s="8">
        <f>IF($B5="","",COUNTIFS('Testprotokoll'!$B$5:$B$204,$B5,'Testprotokoll'!$C$5:$C$204,$D5))</f>
        <v/>
      </c>
      <c r="J5" s="8">
        <f>IF($B5="","",COUNTIFS('Testprotokoll'!$B$5:$B$204,$B5,'Testprotokoll'!$C$5:$C$204,$D5,'Testprotokoll'!$G$5:$G$204,"Bestanden"))</f>
        <v/>
      </c>
      <c r="K5" s="8">
        <f>IF($B5="","",COUNTIFS('Testprotokoll'!$B$5:$B$204,$B5,'Testprotokoll'!$C$5:$C$204,$D5,'Testprotokoll'!$G$5:$G$204,"Nicht bestanden"))</f>
        <v/>
      </c>
      <c r="L5" s="9">
        <f>IF($B5="","",IF($I5=0,"",_xlfn.MAXIFS('Testprotokoll'!$A$5:$A$204,'Testprotokoll'!$B$5:$B$204,$B5,'Testprotokoll'!$C$5:$C$204,$D5)))</f>
        <v/>
      </c>
      <c r="M5" s="9">
        <f>IF(OR($B5="",$L5=""),"",$L5+'Einstellungen'!$B$6)</f>
        <v/>
      </c>
      <c r="N5" s="10">
        <f>IF($B5="","",IF($I5=0,"Nicht getestet",IF($K5&gt;0,"Beheben und neu testen",IF($J5&lt;'Einstellungen'!$B$5,"Weiter testen","Bereit"))))</f>
        <v/>
      </c>
    </row>
    <row r="6">
      <c r="A6" s="4" t="inlineStr">
        <is>
          <t>2.1</t>
        </is>
      </c>
      <c r="B6" s="5" t="inlineStr">
        <is>
          <t>Antwort aus den Fakten</t>
        </is>
      </c>
      <c r="C6" s="6" t="inlineStr">
        <is>
          <t>Antwort aus den Fakten</t>
        </is>
      </c>
      <c r="D6" s="7" t="n">
        <v>3</v>
      </c>
      <c r="E6" s="6" t="inlineStr">
        <is>
          <t>Du arbeitest im Support von [Unternehmen]. Schreibe eine Antwort auf diese Kundennachricht:
[Kundennachricht]
Fakten (nur diese verwenden): [Fakten zu Bestellung oder Konto, Datum, Status]
Unsere Entscheidung: [was wir tun und wann]
Beantworte die Frage im ersten Satz. Entschuldige dich einmal, und zwar für das konkrete Problem. Füge keine Datumsangaben, Beträge, Erstattungen, Gutschriften oder Rabatte hinzu, die nicht oben stehen. Fehlt ein Fakt, schreibe FEHLT.
[E-Mail oder Chat], unter [80] Wörtern, ein nächster Schritt am Schluss.</t>
        </is>
      </c>
      <c r="F6" s="6" t="inlineStr">
        <is>
          <t>Die Nachricht (nur Vorname), die Fakten, Ihre Entscheidung.</t>
        </is>
      </c>
      <c r="G6" s="6" t="inlineStr">
        <is>
          <t>Datum und Beträge stimmen mit der Bestellung überein. Nichts, was Sie nicht entschieden haben.</t>
        </is>
      </c>
      <c r="H6" s="6" t="inlineStr">
        <is>
          <t>Noelle Kapoor</t>
        </is>
      </c>
      <c r="I6" s="8">
        <f>IF($B6="","",COUNTIFS('Testprotokoll'!$B$5:$B$204,$B6,'Testprotokoll'!$C$5:$C$204,$D6))</f>
        <v/>
      </c>
      <c r="J6" s="8">
        <f>IF($B6="","",COUNTIFS('Testprotokoll'!$B$5:$B$204,$B6,'Testprotokoll'!$C$5:$C$204,$D6,'Testprotokoll'!$G$5:$G$204,"Bestanden"))</f>
        <v/>
      </c>
      <c r="K6" s="8">
        <f>IF($B6="","",COUNTIFS('Testprotokoll'!$B$5:$B$204,$B6,'Testprotokoll'!$C$5:$C$204,$D6,'Testprotokoll'!$G$5:$G$204,"Nicht bestanden"))</f>
        <v/>
      </c>
      <c r="L6" s="9">
        <f>IF($B6="","",IF($I6=0,"",_xlfn.MAXIFS('Testprotokoll'!$A$5:$A$204,'Testprotokoll'!$B$5:$B$204,$B6,'Testprotokoll'!$C$5:$C$204,$D6)))</f>
        <v/>
      </c>
      <c r="M6" s="9">
        <f>IF(OR($B6="",$L6=""),"",$L6+'Einstellungen'!$B$6)</f>
        <v/>
      </c>
      <c r="N6" s="10">
        <f>IF($B6="","",IF($I6=0,"Nicht getestet",IF($K6&gt;0,"Beheben und neu testen",IF($J6&lt;'Einstellungen'!$B$5,"Weiter testen","Bereit"))))</f>
        <v/>
      </c>
    </row>
    <row r="7">
      <c r="A7" s="4" t="inlineStr">
        <is>
          <t>2.2</t>
        </is>
      </c>
      <c r="B7" s="5" t="inlineStr">
        <is>
          <t>Ablehnen laut Regelung</t>
        </is>
      </c>
      <c r="C7" s="6" t="inlineStr">
        <is>
          <t>Antwort aus den Fakten</t>
        </is>
      </c>
      <c r="D7" s="7" t="n">
        <v>1</v>
      </c>
      <c r="E7" s="6" t="inlineStr">
        <is>
          <t>Schreibe eine Antwort an einen Kunden, der um [Anliegen] gebeten hat. Unsere Antwort ist Nein.
Regelung (nur das zitieren): [Text der Regelung]
Was wir stattdessen anbieten können: [Alternative oder nichts]
Nenne die Entscheidung in den ersten 2 Sätzen, erkläre den einen Grund aus der Regelung in einfachen Worten und biete dann einmal die Alternative an. Entschuldige dich nicht für die Regelung, deute nicht an, dass sie sich ändern könnte, und erfinde keine Ausnahmen. Unter [100] Wörtern, Ton: [herzlich und schlicht].</t>
        </is>
      </c>
      <c r="F7" s="6" t="inlineStr">
        <is>
          <t>Die Anfrage, den Text der Regelung, Ihre Entscheidung, eine echte Alternative.</t>
        </is>
      </c>
      <c r="G7" s="6" t="inlineStr">
        <is>
          <t>Das Nein kommt zuerst. Die Regelung ist richtig zitiert. Keine Ausnahme, die Sie nicht gewähren können.</t>
        </is>
      </c>
      <c r="H7" s="6" t="inlineStr">
        <is>
          <t>Noelle Kapoor</t>
        </is>
      </c>
      <c r="I7" s="8">
        <f>IF($B7="","",COUNTIFS('Testprotokoll'!$B$5:$B$204,$B7,'Testprotokoll'!$C$5:$C$204,$D7))</f>
        <v/>
      </c>
      <c r="J7" s="8">
        <f>IF($B7="","",COUNTIFS('Testprotokoll'!$B$5:$B$204,$B7,'Testprotokoll'!$C$5:$C$204,$D7,'Testprotokoll'!$G$5:$G$204,"Bestanden"))</f>
        <v/>
      </c>
      <c r="K7" s="8">
        <f>IF($B7="","",COUNTIFS('Testprotokoll'!$B$5:$B$204,$B7,'Testprotokoll'!$C$5:$C$204,$D7,'Testprotokoll'!$G$5:$G$204,"Nicht bestanden"))</f>
        <v/>
      </c>
      <c r="L7" s="9">
        <f>IF($B7="","",IF($I7=0,"",_xlfn.MAXIFS('Testprotokoll'!$A$5:$A$204,'Testprotokoll'!$B$5:$B$204,$B7,'Testprotokoll'!$C$5:$C$204,$D7)))</f>
        <v/>
      </c>
      <c r="M7" s="9">
        <f>IF(OR($B7="",$L7=""),"",$L7+'Einstellungen'!$B$6)</f>
        <v/>
      </c>
      <c r="N7" s="10">
        <f>IF($B7="","",IF($I7=0,"Nicht getestet",IF($K7&gt;0,"Beheben und neu testen",IF($J7&lt;'Einstellungen'!$B$5,"Weiter testen","Bereit"))))</f>
        <v/>
      </c>
    </row>
    <row r="8">
      <c r="A8" s="4" t="inlineStr">
        <is>
          <t>2.3</t>
        </is>
      </c>
      <c r="B8" s="5" t="inlineStr">
        <is>
          <t>Fehlende Angabe erfragen</t>
        </is>
      </c>
      <c r="C8" s="6" t="inlineStr">
        <is>
          <t>Antwort aus den Fakten</t>
        </is>
      </c>
      <c r="D8" s="7" t="n">
        <v>1</v>
      </c>
      <c r="E8" s="6" t="inlineStr">
        <is>
          <t>Schreibe eine kurze Antwort auf diese Nachricht:
[Kundennachricht]
Bevor wir helfen können, brauchen wir eine Angabe: [Angabe, etwa die Bestellnummer]. Frag in einer einzigen Frage danach, sag, warum wir sie brauchen und wie es weitergeht: [nächster Schritt und Zeitpunkt]. Frag nie nach Kartennummern, Passwörtern oder Ausweisnummern. Unter [40] Wörtern.</t>
        </is>
      </c>
      <c r="F8" s="6" t="inlineStr">
        <is>
          <t>Die Nachricht und die eine Angabe, die Sie brauchen.</t>
        </is>
      </c>
      <c r="G8" s="6" t="inlineStr">
        <is>
          <t>Genau eine Frage. Nie eine Frage nach Kartennummern, Passwörtern oder Ausweisnummern.</t>
        </is>
      </c>
      <c r="H8" s="6" t="inlineStr">
        <is>
          <t>Noelle Kapoor</t>
        </is>
      </c>
      <c r="I8" s="8">
        <f>IF($B8="","",COUNTIFS('Testprotokoll'!$B$5:$B$204,$B8,'Testprotokoll'!$C$5:$C$204,$D8))</f>
        <v/>
      </c>
      <c r="J8" s="8">
        <f>IF($B8="","",COUNTIFS('Testprotokoll'!$B$5:$B$204,$B8,'Testprotokoll'!$C$5:$C$204,$D8,'Testprotokoll'!$G$5:$G$204,"Bestanden"))</f>
        <v/>
      </c>
      <c r="K8" s="8">
        <f>IF($B8="","",COUNTIFS('Testprotokoll'!$B$5:$B$204,$B8,'Testprotokoll'!$C$5:$C$204,$D8,'Testprotokoll'!$G$5:$G$204,"Nicht bestanden"))</f>
        <v/>
      </c>
      <c r="L8" s="9">
        <f>IF($B8="","",IF($I8=0,"",_xlfn.MAXIFS('Testprotokoll'!$A$5:$A$204,'Testprotokoll'!$B$5:$B$204,$B8,'Testprotokoll'!$C$5:$C$204,$D8)))</f>
        <v/>
      </c>
      <c r="M8" s="9">
        <f>IF(OR($B8="",$L8=""),"",$L8+'Einstellungen'!$B$6)</f>
        <v/>
      </c>
      <c r="N8" s="10">
        <f>IF($B8="","",IF($I8=0,"Nicht getestet",IF($K8&gt;0,"Beheben und neu testen",IF($J8&lt;'Einstellungen'!$B$5,"Weiter testen","Bereit"))))</f>
        <v/>
      </c>
    </row>
    <row r="9">
      <c r="A9" s="4" t="inlineStr">
        <is>
          <t>3.1</t>
        </is>
      </c>
      <c r="B9" s="5" t="inlineStr">
        <is>
          <t>Ton entschärfen</t>
        </is>
      </c>
      <c r="C9" s="6" t="inlineStr">
        <is>
          <t>Ton, Länge, Sprache</t>
        </is>
      </c>
      <c r="D9" s="7" t="n">
        <v>1</v>
      </c>
      <c r="E9" s="6" t="inlineStr">
        <is>
          <t>Überarbeite meine Antwort an einen verärgerten Kunden.
Seine Nachricht: [Kundennachricht]
Mein Entwurf: [Ihr Entwurf]
Behalte jeden Fakt, jedes Datum und jeden Betrag exakt bei. Benenne zuerst das Problem mit den Worten des Kunden. Übernimm Verantwortung für unseren Teil. Streiche abwehrende Floskeln wie „gemäß unseren Richtlinien“. Schließe damit, was als Nächstes passiert und wann. Gleich lang oder kürzer.</t>
        </is>
      </c>
      <c r="F9" s="6" t="inlineStr">
        <is>
          <t>Die Nachricht des Kunden und Ihren Entwurf.</t>
        </is>
      </c>
      <c r="G9" s="6" t="inlineStr">
        <is>
          <t>Vergleichen Sie jedes Datum und jeden Betrag mit Ihrem Entwurf. Keine neue Zusage.</t>
        </is>
      </c>
      <c r="H9" s="6" t="inlineStr">
        <is>
          <t>Noelle Kapoor</t>
        </is>
      </c>
      <c r="I9" s="8">
        <f>IF($B9="","",COUNTIFS('Testprotokoll'!$B$5:$B$204,$B9,'Testprotokoll'!$C$5:$C$204,$D9))</f>
        <v/>
      </c>
      <c r="J9" s="8">
        <f>IF($B9="","",COUNTIFS('Testprotokoll'!$B$5:$B$204,$B9,'Testprotokoll'!$C$5:$C$204,$D9,'Testprotokoll'!$G$5:$G$204,"Bestanden"))</f>
        <v/>
      </c>
      <c r="K9" s="8">
        <f>IF($B9="","",COUNTIFS('Testprotokoll'!$B$5:$B$204,$B9,'Testprotokoll'!$C$5:$C$204,$D9,'Testprotokoll'!$G$5:$G$204,"Nicht bestanden"))</f>
        <v/>
      </c>
      <c r="L9" s="9">
        <f>IF($B9="","",IF($I9=0,"",_xlfn.MAXIFS('Testprotokoll'!$A$5:$A$204,'Testprotokoll'!$B$5:$B$204,$B9,'Testprotokoll'!$C$5:$C$204,$D9)))</f>
        <v/>
      </c>
      <c r="M9" s="9">
        <f>IF(OR($B9="",$L9=""),"",$L9+'Einstellungen'!$B$6)</f>
        <v/>
      </c>
      <c r="N9" s="10">
        <f>IF($B9="","",IF($I9=0,"Nicht getestet",IF($K9&gt;0,"Beheben und neu testen",IF($J9&lt;'Einstellungen'!$B$5,"Weiter testen","Bereit"))))</f>
        <v/>
      </c>
    </row>
    <row r="10">
      <c r="A10" s="4" t="inlineStr">
        <is>
          <t>3.2</t>
        </is>
      </c>
      <c r="B10" s="5" t="inlineStr">
        <is>
          <t>Kürzen und vereinfachen</t>
        </is>
      </c>
      <c r="C10" s="6" t="inlineStr">
        <is>
          <t>Ton, Länge, Sprache</t>
        </is>
      </c>
      <c r="D10" s="7" t="n">
        <v>1</v>
      </c>
      <c r="E10" s="6" t="inlineStr">
        <is>
          <t>Kürze diese Antwort auf unter [60] Wörter für [den Chat oder einen Handybildschirm]:
[Ihre Antwort]
Behalte diese Angaben exakt bei: [Fakten, die bleiben müssen]. Verwende kurze Sätze und Alltagswörter, keinen Fachjargon, höchstens eine Entschuldigung. Gib nur die neue Antwort zurück.</t>
        </is>
      </c>
      <c r="F10" s="6" t="inlineStr">
        <is>
          <t>Ihre Antwort und die Fakten, die bleiben müssen.</t>
        </is>
      </c>
      <c r="G10" s="6" t="inlineStr">
        <is>
          <t>Die aufgelisteten Fakten und der Link sind noch da und stimmen.</t>
        </is>
      </c>
      <c r="H10" s="6" t="inlineStr">
        <is>
          <t>Noelle Kapoor</t>
        </is>
      </c>
      <c r="I10" s="8">
        <f>IF($B10="","",COUNTIFS('Testprotokoll'!$B$5:$B$204,$B10,'Testprotokoll'!$C$5:$C$204,$D10))</f>
        <v/>
      </c>
      <c r="J10" s="8">
        <f>IF($B10="","",COUNTIFS('Testprotokoll'!$B$5:$B$204,$B10,'Testprotokoll'!$C$5:$C$204,$D10,'Testprotokoll'!$G$5:$G$204,"Bestanden"))</f>
        <v/>
      </c>
      <c r="K10" s="8">
        <f>IF($B10="","",COUNTIFS('Testprotokoll'!$B$5:$B$204,$B10,'Testprotokoll'!$C$5:$C$204,$D10,'Testprotokoll'!$G$5:$G$204,"Nicht bestanden"))</f>
        <v/>
      </c>
      <c r="L10" s="9">
        <f>IF($B10="","",IF($I10=0,"",_xlfn.MAXIFS('Testprotokoll'!$A$5:$A$204,'Testprotokoll'!$B$5:$B$204,$B10,'Testprotokoll'!$C$5:$C$204,$D10)))</f>
        <v/>
      </c>
      <c r="M10" s="9">
        <f>IF(OR($B10="",$L10=""),"",$L10+'Einstellungen'!$B$6)</f>
        <v/>
      </c>
      <c r="N10" s="10">
        <f>IF($B10="","",IF($I10=0,"Nicht getestet",IF($K10&gt;0,"Beheben und neu testen",IF($J10&lt;'Einstellungen'!$B$5,"Weiter testen","Bereit"))))</f>
        <v/>
      </c>
    </row>
    <row r="11">
      <c r="A11" s="4" t="inlineStr">
        <is>
          <t>3.3</t>
        </is>
      </c>
      <c r="B11" s="5" t="inlineStr">
        <is>
          <t>Übersetzen und rückübersetzen</t>
        </is>
      </c>
      <c r="C11" s="6" t="inlineStr">
        <is>
          <t>Ton, Länge, Sprache</t>
        </is>
      </c>
      <c r="D11" s="7" t="n">
        <v>1</v>
      </c>
      <c r="E11" s="6" t="inlineStr">
        <is>
          <t>Übersetze diese Antwort auf [Sprache] für einen Kunden in [Land]:
[Ihre Antwort]
Lass Namen, Bestellnummern, Beträge, Datumsangaben und Links genau so, wie sie dastehen. Verwende die [förmliche oder vertraute] Anrede. Übersetze deine Fassung danach Satz für Satz zurück ins Deutsche, damit ich sie prüfen kann.</t>
        </is>
      </c>
      <c r="F11" s="6" t="inlineStr">
        <is>
          <t>Ihre geprüfte Antwort.</t>
        </is>
      </c>
      <c r="G11" s="6" t="inlineStr">
        <is>
          <t>Die Rückübersetzung stimmt. Datumsangaben stehen im landesüblichen Format. Formulierungen zur Regelung prüft jemand, der die Sprache fließend spricht.</t>
        </is>
      </c>
      <c r="H11" s="6" t="inlineStr">
        <is>
          <t>Noelle Kapoor</t>
        </is>
      </c>
      <c r="I11" s="8">
        <f>IF($B11="","",COUNTIFS('Testprotokoll'!$B$5:$B$204,$B11,'Testprotokoll'!$C$5:$C$204,$D11))</f>
        <v/>
      </c>
      <c r="J11" s="8">
        <f>IF($B11="","",COUNTIFS('Testprotokoll'!$B$5:$B$204,$B11,'Testprotokoll'!$C$5:$C$204,$D11,'Testprotokoll'!$G$5:$G$204,"Bestanden"))</f>
        <v/>
      </c>
      <c r="K11" s="8">
        <f>IF($B11="","",COUNTIFS('Testprotokoll'!$B$5:$B$204,$B11,'Testprotokoll'!$C$5:$C$204,$D11,'Testprotokoll'!$G$5:$G$204,"Nicht bestanden"))</f>
        <v/>
      </c>
      <c r="L11" s="9">
        <f>IF($B11="","",IF($I11=0,"",_xlfn.MAXIFS('Testprotokoll'!$A$5:$A$204,'Testprotokoll'!$B$5:$B$204,$B11,'Testprotokoll'!$C$5:$C$204,$D11)))</f>
        <v/>
      </c>
      <c r="M11" s="9">
        <f>IF(OR($B11="",$L11=""),"",$L11+'Einstellungen'!$B$6)</f>
        <v/>
      </c>
      <c r="N11" s="10">
        <f>IF($B11="","",IF($I11=0,"Nicht getestet",IF($K11&gt;0,"Beheben und neu testen",IF($J11&lt;'Einstellungen'!$B$5,"Weiter testen","Bereit"))))</f>
        <v/>
      </c>
    </row>
    <row r="12">
      <c r="A12" s="4" t="inlineStr">
        <is>
          <t>4.1</t>
        </is>
      </c>
      <c r="B12" s="5" t="inlineStr">
        <is>
          <t>Zusammenfassung in 5 Zeilen</t>
        </is>
      </c>
      <c r="C12" s="6" t="inlineStr">
        <is>
          <t>Zusammenfassung, Notizen</t>
        </is>
      </c>
      <c r="D12" s="7" t="n">
        <v>1</v>
      </c>
      <c r="E12" s="6" t="inlineStr">
        <is>
          <t>Fasse diesen Support-Verlauf für ein Teammitglied zusammen, das ihn noch nicht gesehen hat:
[Verlauf]
Verwende genau diese 5 Zeilen:
Anliegen: was der Kunde möchte, in einem Satz.
Fakten: genannte Produkte, Bestelldaten und Beträge.
Bisher erledigt: was wir versucht oder zugesagt haben, mit Datum.
Offen: was noch unbeantwortet ist.
Als Nächstes: der eine nächste Schritt, wer ihn übernimmt und bis wann.
Verwende nur den Verlauf. Schreibe UNKLAR, wo etwas nicht klar ist.</t>
        </is>
      </c>
      <c r="F12" s="6" t="inlineStr">
        <is>
          <t>Den ganzen Verlauf, mit ersetzten Namen.</t>
        </is>
      </c>
      <c r="G12" s="6" t="inlineStr">
        <is>
          <t>Jede Zusage unter „Bisher erledigt“ steht wirklich im Verlauf, mit Datum.</t>
        </is>
      </c>
      <c r="H12" s="6" t="inlineStr">
        <is>
          <t>Noelle Kapoor</t>
        </is>
      </c>
      <c r="I12" s="8">
        <f>IF($B12="","",COUNTIFS('Testprotokoll'!$B$5:$B$204,$B12,'Testprotokoll'!$C$5:$C$204,$D12))</f>
        <v/>
      </c>
      <c r="J12" s="8">
        <f>IF($B12="","",COUNTIFS('Testprotokoll'!$B$5:$B$204,$B12,'Testprotokoll'!$C$5:$C$204,$D12,'Testprotokoll'!$G$5:$G$204,"Bestanden"))</f>
        <v/>
      </c>
      <c r="K12" s="8">
        <f>IF($B12="","",COUNTIFS('Testprotokoll'!$B$5:$B$204,$B12,'Testprotokoll'!$C$5:$C$204,$D12,'Testprotokoll'!$G$5:$G$204,"Nicht bestanden"))</f>
        <v/>
      </c>
      <c r="L12" s="9">
        <f>IF($B12="","",IF($I12=0,"",_xlfn.MAXIFS('Testprotokoll'!$A$5:$A$204,'Testprotokoll'!$B$5:$B$204,$B12,'Testprotokoll'!$C$5:$C$204,$D12)))</f>
        <v/>
      </c>
      <c r="M12" s="9">
        <f>IF(OR($B12="",$L12=""),"",$L12+'Einstellungen'!$B$6)</f>
        <v/>
      </c>
      <c r="N12" s="10">
        <f>IF($B12="","",IF($I12=0,"Nicht getestet",IF($K12&gt;0,"Beheben und neu testen",IF($J12&lt;'Einstellungen'!$B$5,"Weiter testen","Bereit"))))</f>
        <v/>
      </c>
    </row>
    <row r="13">
      <c r="A13" s="4" t="inlineStr">
        <is>
          <t>4.2</t>
        </is>
      </c>
      <c r="B13" s="5" t="inlineStr">
        <is>
          <t>Entscheidung einholen</t>
        </is>
      </c>
      <c r="C13" s="6" t="inlineStr">
        <is>
          <t>Zusammenfassung, Notizen</t>
        </is>
      </c>
      <c r="D13" s="7" t="n">
        <v>1</v>
      </c>
      <c r="E13" s="6" t="inlineStr">
        <is>
          <t>Schreibe eine kurze interne Nachricht, in der ich [Führungskraft] bitte, über einen Support-Fall zu entscheiden.
Zusammenfassung: [Zusammenfassung in 5 Zeilen]
Der Kunde möchte: [Anliegen]
Regelung: [Text der Regelung]
Optionen: [2 oder 3 Optionen mit ihren Kosten]
Meine Empfehlung: [Option und Begründung]
Antwort nötig bis: [Datum und Uhrzeit]
Unter [100] Wörtern, Optionen als nummerierte Liste. Schließe mit der Frage, die zu entscheiden ist.</t>
        </is>
      </c>
      <c r="F13" s="6" t="inlineStr">
        <is>
          <t>Die Zusammenfassung in 5 Zeilen, die Regelung und Ihre Optionen.</t>
        </is>
      </c>
      <c r="G13" s="6" t="inlineStr">
        <is>
          <t>Beträge und die Frist des Kunden stimmen. Keine personenbezogenen Daten außer einem Vornamen.</t>
        </is>
      </c>
      <c r="H13" s="6" t="inlineStr">
        <is>
          <t>Noelle Kapoor</t>
        </is>
      </c>
      <c r="I13" s="8">
        <f>IF($B13="","",COUNTIFS('Testprotokoll'!$B$5:$B$204,$B13,'Testprotokoll'!$C$5:$C$204,$D13))</f>
        <v/>
      </c>
      <c r="J13" s="8">
        <f>IF($B13="","",COUNTIFS('Testprotokoll'!$B$5:$B$204,$B13,'Testprotokoll'!$C$5:$C$204,$D13,'Testprotokoll'!$G$5:$G$204,"Bestanden"))</f>
        <v/>
      </c>
      <c r="K13" s="8">
        <f>IF($B13="","",COUNTIFS('Testprotokoll'!$B$5:$B$204,$B13,'Testprotokoll'!$C$5:$C$204,$D13,'Testprotokoll'!$G$5:$G$204,"Nicht bestanden"))</f>
        <v/>
      </c>
      <c r="L13" s="9">
        <f>IF($B13="","",IF($I13=0,"",_xlfn.MAXIFS('Testprotokoll'!$A$5:$A$204,'Testprotokoll'!$B$5:$B$204,$B13,'Testprotokoll'!$C$5:$C$204,$D13)))</f>
        <v/>
      </c>
      <c r="M13" s="9">
        <f>IF(OR($B13="",$L13=""),"",$L13+'Einstellungen'!$B$6)</f>
        <v/>
      </c>
      <c r="N13" s="10">
        <f>IF($B13="","",IF($I13=0,"Nicht getestet",IF($K13&gt;0,"Beheben und neu testen",IF($J13&lt;'Einstellungen'!$B$5,"Weiter testen","Bereit"))))</f>
        <v/>
      </c>
    </row>
    <row r="14">
      <c r="A14" s="4" t="inlineStr">
        <is>
          <t>5.1</t>
        </is>
      </c>
      <c r="B14" s="5" t="inlineStr">
        <is>
          <t>Hilfeartikel aus gelösten Chats</t>
        </is>
      </c>
      <c r="C14" s="6" t="inlineStr">
        <is>
          <t>Artikel, Textbausteine</t>
        </is>
      </c>
      <c r="D14" s="7" t="n">
        <v>2</v>
      </c>
      <c r="E14" s="6" t="inlineStr">
        <is>
          <t>Schreibe einen Hilfeartikel zu [Thema] aus diesen gelösten Chats:
[3 bis 5 Chats]
Die Antwort, die funktioniert hat: [Schritte]
Titel: die Frage so, wie ein Kunde sie eintippen würde. Dann eine Antwort in einem Satz, nummerierte Schritte mit je einer Aktion, was der Kunde sieht, wenn es geklappt hat, und wann er uns kontaktieren sollte. Verwende nur die Antwort, die funktioniert hat. Liste danach die Fragen aus den Chats auf, die der Artikel nicht beantwortet.</t>
        </is>
      </c>
      <c r="F14" s="6" t="inlineStr">
        <is>
          <t>3 bis 5 gelöste Chats ohne Namen und die Antwort, die funktioniert hat.</t>
        </is>
      </c>
      <c r="G14" s="6" t="inlineStr">
        <is>
          <t>Gehen Sie jeden Schritt selbst durch. Bezeichnungen und Screenshots passen zum heutigen Produkt.</t>
        </is>
      </c>
      <c r="H14" s="6" t="inlineStr">
        <is>
          <t>Noelle Kapoor</t>
        </is>
      </c>
      <c r="I14" s="8">
        <f>IF($B14="","",COUNTIFS('Testprotokoll'!$B$5:$B$204,$B14,'Testprotokoll'!$C$5:$C$204,$D14))</f>
        <v/>
      </c>
      <c r="J14" s="8">
        <f>IF($B14="","",COUNTIFS('Testprotokoll'!$B$5:$B$204,$B14,'Testprotokoll'!$C$5:$C$204,$D14,'Testprotokoll'!$G$5:$G$204,"Bestanden"))</f>
        <v/>
      </c>
      <c r="K14" s="8">
        <f>IF($B14="","",COUNTIFS('Testprotokoll'!$B$5:$B$204,$B14,'Testprotokoll'!$C$5:$C$204,$D14,'Testprotokoll'!$G$5:$G$204,"Nicht bestanden"))</f>
        <v/>
      </c>
      <c r="L14" s="9">
        <f>IF($B14="","",IF($I14=0,"",_xlfn.MAXIFS('Testprotokoll'!$A$5:$A$204,'Testprotokoll'!$B$5:$B$204,$B14,'Testprotokoll'!$C$5:$C$204,$D14)))</f>
        <v/>
      </c>
      <c r="M14" s="9">
        <f>IF(OR($B14="",$L14=""),"",$L14+'Einstellungen'!$B$6)</f>
        <v/>
      </c>
      <c r="N14" s="10">
        <f>IF($B14="","",IF($I14=0,"Nicht getestet",IF($K14&gt;0,"Beheben und neu testen",IF($J14&lt;'Einstellungen'!$B$5,"Weiter testen","Bereit"))))</f>
        <v/>
      </c>
    </row>
    <row r="15">
      <c r="A15" s="4" t="inlineStr">
        <is>
          <t>5.2</t>
        </is>
      </c>
      <c r="B15" s="5" t="inlineStr">
        <is>
          <t>FAQ-Eintrag für die Wissensdatenbank</t>
        </is>
      </c>
      <c r="C15" s="6" t="inlineStr">
        <is>
          <t>Artikel, Textbausteine</t>
        </is>
      </c>
      <c r="D15" s="7" t="n">
        <v>1</v>
      </c>
      <c r="E15" s="6" t="inlineStr">
        <is>
          <t>Schreibe einen FAQ-Eintrag.
Frage, in den Worten des Kunden: [Frage]
Freigegebene Antwort: [Antwort]
Bedingung oder Ausnahme, falls vorhanden: [Bedingung]
Beginne die Antwort mit Ja, Nein oder der Zahl. Höchstens [3] Sätze. Verwende nur die freigegebene Antwort.</t>
        </is>
      </c>
      <c r="F15" s="6" t="inlineStr">
        <is>
          <t>Die Frage in den Worten des Kunden und die freigegebene Antwort.</t>
        </is>
      </c>
      <c r="G15" s="6" t="inlineStr">
        <is>
          <t>Der Eintrag stimmt mit Ihrer Seite zu den Regelungen überein. Preise und Datumsangaben sind aktuell oder fehlen ganz.</t>
        </is>
      </c>
      <c r="H15" s="6" t="inlineStr">
        <is>
          <t>Noelle Kapoor</t>
        </is>
      </c>
      <c r="I15" s="8">
        <f>IF($B15="","",COUNTIFS('Testprotokoll'!$B$5:$B$204,$B15,'Testprotokoll'!$C$5:$C$204,$D15))</f>
        <v/>
      </c>
      <c r="J15" s="8">
        <f>IF($B15="","",COUNTIFS('Testprotokoll'!$B$5:$B$204,$B15,'Testprotokoll'!$C$5:$C$204,$D15,'Testprotokoll'!$G$5:$G$204,"Bestanden"))</f>
        <v/>
      </c>
      <c r="K15" s="8">
        <f>IF($B15="","",COUNTIFS('Testprotokoll'!$B$5:$B$204,$B15,'Testprotokoll'!$C$5:$C$204,$D15,'Testprotokoll'!$G$5:$G$204,"Nicht bestanden"))</f>
        <v/>
      </c>
      <c r="L15" s="9">
        <f>IF($B15="","",IF($I15=0,"",_xlfn.MAXIFS('Testprotokoll'!$A$5:$A$204,'Testprotokoll'!$B$5:$B$204,$B15,'Testprotokoll'!$C$5:$C$204,$D15)))</f>
        <v/>
      </c>
      <c r="M15" s="9">
        <f>IF(OR($B15="",$L15=""),"",$L15+'Einstellungen'!$B$6)</f>
        <v/>
      </c>
      <c r="N15" s="10">
        <f>IF($B15="","",IF($I15=0,"Nicht getestet",IF($K15&gt;0,"Beheben und neu testen",IF($J15&lt;'Einstellungen'!$B$5,"Weiter testen","Bereit"))))</f>
        <v/>
      </c>
    </row>
    <row r="16">
      <c r="A16" s="4" t="inlineStr">
        <is>
          <t>5.3</t>
        </is>
      </c>
      <c r="B16" s="5" t="inlineStr">
        <is>
          <t>Gespeicherte Antwort mit Platzhaltern</t>
        </is>
      </c>
      <c r="C16" s="6" t="inlineStr">
        <is>
          <t>Artikel, Textbausteine</t>
        </is>
      </c>
      <c r="D16" s="7" t="n">
        <v>1</v>
      </c>
      <c r="E16" s="6" t="inlineStr">
        <is>
          <t>Mach aus dieser Antwort eine wiederverwendbare gespeicherte Antwort zu [Thema]:
[gesendete Antwort]
Ersetze jede Angabe, die sich von Kunde zu Kunde ändert, etwa Namen, Bestellnummern, Datumsangaben und Beträge, durch einen kurzen Platzhalter in eckigen Klammern. Lass alles andere Wort für Wort stehen. Schlag einen Titel und ein Kürzel in Kleinbuchstaben ohne Leerzeichen vor, das mit einem Schrägstrich beginnt.</t>
        </is>
      </c>
      <c r="F16" s="6" t="inlineStr">
        <is>
          <t>Eine Antwort, die Sie geprüft und gesendet haben.</t>
        </is>
      </c>
      <c r="G16" s="6" t="inlineStr">
        <is>
          <t>Kein echter Name, kein Datum und kein Betrag ist übrig. Die Antwort folgt der heutigen Regelung.</t>
        </is>
      </c>
      <c r="H16" s="6" t="inlineStr">
        <is>
          <t>Noelle Kapoor</t>
        </is>
      </c>
      <c r="I16" s="8">
        <f>IF($B16="","",COUNTIFS('Testprotokoll'!$B$5:$B$204,$B16,'Testprotokoll'!$C$5:$C$204,$D16))</f>
        <v/>
      </c>
      <c r="J16" s="8">
        <f>IF($B16="","",COUNTIFS('Testprotokoll'!$B$5:$B$204,$B16,'Testprotokoll'!$C$5:$C$204,$D16,'Testprotokoll'!$G$5:$G$204,"Bestanden"))</f>
        <v/>
      </c>
      <c r="K16" s="8">
        <f>IF($B16="","",COUNTIFS('Testprotokoll'!$B$5:$B$204,$B16,'Testprotokoll'!$C$5:$C$204,$D16,'Testprotokoll'!$G$5:$G$204,"Nicht bestanden"))</f>
        <v/>
      </c>
      <c r="L16" s="9">
        <f>IF($B16="","",IF($I16=0,"",_xlfn.MAXIFS('Testprotokoll'!$A$5:$A$204,'Testprotokoll'!$B$5:$B$204,$B16,'Testprotokoll'!$C$5:$C$204,$D16)))</f>
        <v/>
      </c>
      <c r="M16" s="9">
        <f>IF(OR($B16="",$L16=""),"",$L16+'Einstellungen'!$B$6)</f>
        <v/>
      </c>
      <c r="N16" s="10">
        <f>IF($B16="","",IF($I16=0,"Nicht getestet",IF($K16&gt;0,"Beheben und neu testen",IF($J16&lt;'Einstellungen'!$B$5,"Weiter testen","Bereit"))))</f>
        <v/>
      </c>
    </row>
    <row r="17">
      <c r="A17" s="4" t="inlineStr">
        <is>
          <t>6.1</t>
        </is>
      </c>
      <c r="B17" s="5" t="inlineStr">
        <is>
          <t>QA-Prüfung gegen die Regelung</t>
        </is>
      </c>
      <c r="C17" s="6" t="inlineStr">
        <is>
          <t>QA und häufigste Gründe</t>
        </is>
      </c>
      <c r="D17" s="7" t="n">
        <v>1</v>
      </c>
      <c r="E17" s="6" t="inlineStr">
        <is>
          <t>Du bist ein strenger Qualitätsprüfer. Prüfe diesen Antwortentwurf, bevor er gesendet wird; schreib ihn nicht um.
Kundennachricht: [Kundennachricht]
Entwurf: [Antwortentwurf]
Fakten und Regelung: [Fakten und Text der Regelung]
Erstelle eine Tabelle: jede Aussage im Entwurf (Datumsangaben, Beträge, Zusagen, Produktfakten), Belegt (Ja, Nein oder Nicht in den Fakten) und die Korrektur. Markiere danach Schuldzuweisungen oder Sarkasmus, einen fehlenden nächsten Schritt und personenbezogene Daten, die dort nicht hingehören.</t>
        </is>
      </c>
      <c r="F17" s="6" t="inlineStr">
        <is>
          <t>Die Nachricht des Kunden, den Entwurf, die Fakten und die Regelung.</t>
        </is>
      </c>
      <c r="G17" s="6" t="inlineStr">
        <is>
          <t>Lesen Sie den Entwurf trotzdem selbst: Auch eine prüfende KI übersieht etwas.</t>
        </is>
      </c>
      <c r="H17" s="6" t="inlineStr">
        <is>
          <t>Noelle Kapoor</t>
        </is>
      </c>
      <c r="I17" s="8">
        <f>IF($B17="","",COUNTIFS('Testprotokoll'!$B$5:$B$204,$B17,'Testprotokoll'!$C$5:$C$204,$D17))</f>
        <v/>
      </c>
      <c r="J17" s="8">
        <f>IF($B17="","",COUNTIFS('Testprotokoll'!$B$5:$B$204,$B17,'Testprotokoll'!$C$5:$C$204,$D17,'Testprotokoll'!$G$5:$G$204,"Bestanden"))</f>
        <v/>
      </c>
      <c r="K17" s="8">
        <f>IF($B17="","",COUNTIFS('Testprotokoll'!$B$5:$B$204,$B17,'Testprotokoll'!$C$5:$C$204,$D17,'Testprotokoll'!$G$5:$G$204,"Nicht bestanden"))</f>
        <v/>
      </c>
      <c r="L17" s="9">
        <f>IF($B17="","",IF($I17=0,"",_xlfn.MAXIFS('Testprotokoll'!$A$5:$A$204,'Testprotokoll'!$B$5:$B$204,$B17,'Testprotokoll'!$C$5:$C$204,$D17)))</f>
        <v/>
      </c>
      <c r="M17" s="9">
        <f>IF(OR($B17="",$L17=""),"",$L17+'Einstellungen'!$B$6)</f>
        <v/>
      </c>
      <c r="N17" s="10">
        <f>IF($B17="","",IF($I17=0,"Nicht getestet",IF($K17&gt;0,"Beheben und neu testen",IF($J17&lt;'Einstellungen'!$B$5,"Weiter testen","Bereit"))))</f>
        <v/>
      </c>
    </row>
    <row r="18">
      <c r="A18" s="4" t="inlineStr">
        <is>
          <t>6.2</t>
        </is>
      </c>
      <c r="B18" s="5" t="inlineStr">
        <is>
          <t>Häufigste Kontaktgründe</t>
        </is>
      </c>
      <c r="C18" s="6" t="inlineStr">
        <is>
          <t>QA und häufigste Gründe</t>
        </is>
      </c>
      <c r="D18" s="7" t="n">
        <v>1</v>
      </c>
      <c r="E18" s="6" t="inlineStr">
        <is>
          <t>Hier sind [Anzahl] Kundennachrichten aus der letzten Woche, eine pro Zeile, ohne Namen und Bestellnummern:
[Nachrichten]
Ordne sie höchstens [8] Gründen zu. Für jeden Grund: ein kurzer Name, die Anzahl, ein Beispiel in den Worten des Kunden und was ihn verhindern würde: ein Hilfeartikel, eine gespeicherte Antwort oder eine Korrektur am Produkt, im Shop oder an der Regelung. Zähle jede Nachricht nur einmal. Sortiere nach Anzahl.</t>
        </is>
      </c>
      <c r="F18" s="6" t="inlineStr">
        <is>
          <t>Die ersten Nachrichten der letzten Woche, ohne Namen und Bestellnummern. Umfragekommentare und Bewertungen gehen auch.</t>
        </is>
      </c>
      <c r="G18" s="6" t="inlineStr">
        <is>
          <t>Zählen Sie die 2 häufigsten Gründe von Hand nach. KI-Zählungen können danebenliegen.</t>
        </is>
      </c>
      <c r="H18" s="6" t="inlineStr">
        <is>
          <t>Noelle Kapoor</t>
        </is>
      </c>
      <c r="I18" s="8">
        <f>IF($B18="","",COUNTIFS('Testprotokoll'!$B$5:$B$204,$B18,'Testprotokoll'!$C$5:$C$204,$D18))</f>
        <v/>
      </c>
      <c r="J18" s="8">
        <f>IF($B18="","",COUNTIFS('Testprotokoll'!$B$5:$B$204,$B18,'Testprotokoll'!$C$5:$C$204,$D18,'Testprotokoll'!$G$5:$G$204,"Bestanden"))</f>
        <v/>
      </c>
      <c r="K18" s="8">
        <f>IF($B18="","",COUNTIFS('Testprotokoll'!$B$5:$B$204,$B18,'Testprotokoll'!$C$5:$C$204,$D18,'Testprotokoll'!$G$5:$G$204,"Nicht bestanden"))</f>
        <v/>
      </c>
      <c r="L18" s="9">
        <f>IF($B18="","",IF($I18=0,"",_xlfn.MAXIFS('Testprotokoll'!$A$5:$A$204,'Testprotokoll'!$B$5:$B$204,$B18,'Testprotokoll'!$C$5:$C$204,$D18)))</f>
        <v/>
      </c>
      <c r="M18" s="9">
        <f>IF(OR($B18="",$L18=""),"",$L18+'Einstellungen'!$B$6)</f>
        <v/>
      </c>
      <c r="N18" s="10">
        <f>IF($B18="","",IF($I18=0,"Nicht getestet",IF($K18&gt;0,"Beheben und neu testen",IF($J18&lt;'Einstellungen'!$B$5,"Weiter testen","Bereit"))))</f>
        <v/>
      </c>
    </row>
    <row r="19">
      <c r="A19" s="4" t="inlineStr">
        <is>
          <t>7.1</t>
        </is>
      </c>
      <c r="B19" s="5" t="inlineStr">
        <is>
          <t>Antwort zum Bestellstatus (E-Commerce)</t>
        </is>
      </c>
      <c r="C19" s="6" t="inlineStr">
        <is>
          <t>E-Commerce und SaaS</t>
        </is>
      </c>
      <c r="D19" s="7" t="n">
        <v>1</v>
      </c>
      <c r="E19" s="6" t="inlineStr">
        <is>
          <t>Schreibe eine Antwort an einen Kunden, der fragt, wo seine Bestellung ist.
Fakten: bestellt am [Datum], versendet am [Datum oder noch nicht], Status beim Paketdienst [Status und Datum], voraussichtliche Zustellung [Datum oder keine].
Unser nächster Schritt: [was wir tun und wann].
Rate kein Lieferdatum. Unter [70] Wörtern, [Chat oder E-Mail].</t>
        </is>
      </c>
      <c r="F19" s="6" t="inlineStr">
        <is>
          <t>Bestelldatum, Versandstatus und die Prognose des Paketdiensts, heute kopiert.</t>
        </is>
      </c>
      <c r="G19" s="6" t="inlineStr">
        <is>
          <t>Der Status stimmt in diesem Moment mit der Seite des Paketdiensts überein. Kein „kommt morgen an“, außer der Paketdienst sagt das.</t>
        </is>
      </c>
      <c r="H19" s="6" t="inlineStr">
        <is>
          <t>Noelle Kapoor</t>
        </is>
      </c>
      <c r="I19" s="8">
        <f>IF($B19="","",COUNTIFS('Testprotokoll'!$B$5:$B$204,$B19,'Testprotokoll'!$C$5:$C$204,$D19))</f>
        <v/>
      </c>
      <c r="J19" s="8">
        <f>IF($B19="","",COUNTIFS('Testprotokoll'!$B$5:$B$204,$B19,'Testprotokoll'!$C$5:$C$204,$D19,'Testprotokoll'!$G$5:$G$204,"Bestanden"))</f>
        <v/>
      </c>
      <c r="K19" s="8">
        <f>IF($B19="","",COUNTIFS('Testprotokoll'!$B$5:$B$204,$B19,'Testprotokoll'!$C$5:$C$204,$D19,'Testprotokoll'!$G$5:$G$204,"Nicht bestanden"))</f>
        <v/>
      </c>
      <c r="L19" s="9">
        <f>IF($B19="","",IF($I19=0,"",_xlfn.MAXIFS('Testprotokoll'!$A$5:$A$204,'Testprotokoll'!$B$5:$B$204,$B19,'Testprotokoll'!$C$5:$C$204,$D19)))</f>
        <v/>
      </c>
      <c r="M19" s="9">
        <f>IF(OR($B19="",$L19=""),"",$L19+'Einstellungen'!$B$6)</f>
        <v/>
      </c>
      <c r="N19" s="10">
        <f>IF($B19="","",IF($I19=0,"Nicht getestet",IF($K19&gt;0,"Beheben und neu testen",IF($J19&lt;'Einstellungen'!$B$5,"Weiter testen","Bereit"))))</f>
        <v/>
      </c>
    </row>
    <row r="20">
      <c r="A20" s="4" t="inlineStr">
        <is>
          <t>7.2</t>
        </is>
      </c>
      <c r="B20" s="5" t="inlineStr">
        <is>
          <t>Antwort zu Retoure oder Erstattung (E-Commerce)</t>
        </is>
      </c>
      <c r="C20" s="6" t="inlineStr">
        <is>
          <t>E-Commerce und SaaS</t>
        </is>
      </c>
      <c r="D20" s="7" t="n">
        <v>1</v>
      </c>
      <c r="E20" s="6" t="inlineStr">
        <is>
          <t>Schreibe eine Antwort zu einer Retoure.
Anfrage: [Anfrage]
Rückgaberegelung: [Text der Regelung]
Entscheidung: [genehmigt oder nicht, Betrag, Erstattungsweg, Zeitpunkt]
Was der Kunde als Nächstes tut: [Etikett, Verpackung, Abgabe, Frist]
Nenne zuerst die Entscheidung. Gib Betrag und Zeitpunkt genau wie oben an. Unter [100] Wörtern.</t>
        </is>
      </c>
      <c r="F20" s="6" t="inlineStr">
        <is>
          <t>Die Anfrage, die Regelung und was Sie in Ihrem Shop oder Ihrer Zahlungsplattform freigegeben haben.</t>
        </is>
      </c>
      <c r="G20" s="6" t="inlineStr">
        <is>
          <t>Betrag, Zahlungsweg und Zeitpunkt stimmen mit Ihrer Freigabe überein. Die Erstattung erfolgt auf dieser Plattform.</t>
        </is>
      </c>
      <c r="H20" s="6" t="inlineStr">
        <is>
          <t>Noelle Kapoor</t>
        </is>
      </c>
      <c r="I20" s="8">
        <f>IF($B20="","",COUNTIFS('Testprotokoll'!$B$5:$B$204,$B20,'Testprotokoll'!$C$5:$C$204,$D20))</f>
        <v/>
      </c>
      <c r="J20" s="8">
        <f>IF($B20="","",COUNTIFS('Testprotokoll'!$B$5:$B$204,$B20,'Testprotokoll'!$C$5:$C$204,$D20,'Testprotokoll'!$G$5:$G$204,"Bestanden"))</f>
        <v/>
      </c>
      <c r="K20" s="8">
        <f>IF($B20="","",COUNTIFS('Testprotokoll'!$B$5:$B$204,$B20,'Testprotokoll'!$C$5:$C$204,$D20,'Testprotokoll'!$G$5:$G$204,"Nicht bestanden"))</f>
        <v/>
      </c>
      <c r="L20" s="9">
        <f>IF($B20="","",IF($I20=0,"",_xlfn.MAXIFS('Testprotokoll'!$A$5:$A$204,'Testprotokoll'!$B$5:$B$204,$B20,'Testprotokoll'!$C$5:$C$204,$D20)))</f>
        <v/>
      </c>
      <c r="M20" s="9">
        <f>IF(OR($B20="",$L20=""),"",$L20+'Einstellungen'!$B$6)</f>
        <v/>
      </c>
      <c r="N20" s="10">
        <f>IF($B20="","",IF($I20=0,"Nicht getestet",IF($K20&gt;0,"Beheben und neu testen",IF($J20&lt;'Einstellungen'!$B$5,"Weiter testen","Bereit"))))</f>
        <v/>
      </c>
    </row>
    <row r="21">
      <c r="A21" s="4" t="inlineStr">
        <is>
          <t>7.3</t>
        </is>
      </c>
      <c r="B21" s="5" t="inlineStr">
        <is>
          <t>Fehlerbericht für Entwickler (SaaS)</t>
        </is>
      </c>
      <c r="C21" s="6" t="inlineStr">
        <is>
          <t>E-Commerce und SaaS</t>
        </is>
      </c>
      <c r="D21" s="7" t="n">
        <v>1</v>
      </c>
      <c r="E21" s="6" t="inlineStr">
        <is>
          <t>Mach aus diesem Support-Gespräch einen Fehlerbericht für unsere Entwickler:
[Gespräch]
Schreibe: einen Titel mit höchstens 10 Wörtern, Schritte zum Reproduzieren, erwartetes Ergebnis, tatsächliches Ergebnis, Tarif, Gerät und Browser, wie viele Kunden den Fehler gemeldet haben, und die Übergangslösung, die wir genannt haben. Schreibe UNBEKANNT für alles, was nicht im Gespräch steht. Rate nicht, was die Ursache ist.</t>
        </is>
      </c>
      <c r="F21" s="6" t="inlineStr">
        <is>
          <t>Das Gespräch ohne Namen und E-Mail-Adressen, dazu Tarif und Browser.</t>
        </is>
      </c>
      <c r="G21" s="6" t="inlineStr">
        <is>
          <t>Reproduzieren Sie den Fehler selbst. Kein Screenshot, der Kundendaten zeigt.</t>
        </is>
      </c>
      <c r="H21" s="6" t="inlineStr">
        <is>
          <t>Noelle Kapoor</t>
        </is>
      </c>
      <c r="I21" s="8">
        <f>IF($B21="","",COUNTIFS('Testprotokoll'!$B$5:$B$204,$B21,'Testprotokoll'!$C$5:$C$204,$D21))</f>
        <v/>
      </c>
      <c r="J21" s="8">
        <f>IF($B21="","",COUNTIFS('Testprotokoll'!$B$5:$B$204,$B21,'Testprotokoll'!$C$5:$C$204,$D21,'Testprotokoll'!$G$5:$G$204,"Bestanden"))</f>
        <v/>
      </c>
      <c r="K21" s="8">
        <f>IF($B21="","",COUNTIFS('Testprotokoll'!$B$5:$B$204,$B21,'Testprotokoll'!$C$5:$C$204,$D21,'Testprotokoll'!$G$5:$G$204,"Nicht bestanden"))</f>
        <v/>
      </c>
      <c r="L21" s="9">
        <f>IF($B21="","",IF($I21=0,"",_xlfn.MAXIFS('Testprotokoll'!$A$5:$A$204,'Testprotokoll'!$B$5:$B$204,$B21,'Testprotokoll'!$C$5:$C$204,$D21)))</f>
        <v/>
      </c>
      <c r="M21" s="9">
        <f>IF(OR($B21="",$L21=""),"",$L21+'Einstellungen'!$B$6)</f>
        <v/>
      </c>
      <c r="N21" s="10">
        <f>IF($B21="","",IF($I21=0,"Nicht getestet",IF($K21&gt;0,"Beheben und neu testen",IF($J21&lt;'Einstellungen'!$B$5,"Weiter testen","Bereit"))))</f>
        <v/>
      </c>
    </row>
    <row r="22">
      <c r="A22" s="4" t="inlineStr">
        <is>
          <t>8.1</t>
        </is>
      </c>
      <c r="B22" s="5" t="inlineStr">
        <is>
          <t>Willkommensnachricht</t>
        </is>
      </c>
      <c r="C22" s="6" t="inlineStr">
        <is>
          <t>Onboarding und Bindung</t>
        </is>
      </c>
      <c r="D22" s="7" t="n">
        <v>1</v>
      </c>
      <c r="E22" s="6" t="inlineStr">
        <is>
          <t>Schreibe eine Willkommensnachricht als [E-Mail oder Chatnachricht] von [Unternehmen] an einen neuen Kunden, der gerade [was abgeschlossen oder gekauft] hat.
Fakten: [was gewählt wurde]. Erster Schritt, der am meisten hilft: [erster Schritt]. Hilfe: [Link oder Antwort auf diese E-Mail].
Bedanke dich in einem Satz. Ein Ziel: Der Kunde soll den ersten Schritt machen. Keine Funktionsliste, kein Rabatt. Unter [90] Wörtern.</t>
        </is>
      </c>
      <c r="F22" s="6" t="inlineStr">
        <is>
          <t>Was gewählt wurde, der erste Schritt, der am meisten hilft, wo es Hilfe gibt.</t>
        </is>
      </c>
      <c r="G22" s="6" t="inlineStr">
        <is>
          <t>Der Link funktioniert und der Schritt passt zum Tarif. Keine versprochenen Ergebnisse.</t>
        </is>
      </c>
      <c r="H22" s="6" t="inlineStr">
        <is>
          <t>Noelle Kapoor</t>
        </is>
      </c>
      <c r="I22" s="8">
        <f>IF($B22="","",COUNTIFS('Testprotokoll'!$B$5:$B$204,$B22,'Testprotokoll'!$C$5:$C$204,$D22))</f>
        <v/>
      </c>
      <c r="J22" s="8">
        <f>IF($B22="","",COUNTIFS('Testprotokoll'!$B$5:$B$204,$B22,'Testprotokoll'!$C$5:$C$204,$D22,'Testprotokoll'!$G$5:$G$204,"Bestanden"))</f>
        <v/>
      </c>
      <c r="K22" s="8">
        <f>IF($B22="","",COUNTIFS('Testprotokoll'!$B$5:$B$204,$B22,'Testprotokoll'!$C$5:$C$204,$D22,'Testprotokoll'!$G$5:$G$204,"Nicht bestanden"))</f>
        <v/>
      </c>
      <c r="L22" s="9">
        <f>IF($B22="","",IF($I22=0,"",_xlfn.MAXIFS('Testprotokoll'!$A$5:$A$204,'Testprotokoll'!$B$5:$B$204,$B22,'Testprotokoll'!$C$5:$C$204,$D22)))</f>
        <v/>
      </c>
      <c r="M22" s="9">
        <f>IF(OR($B22="",$L22=""),"",$L22+'Einstellungen'!$B$6)</f>
        <v/>
      </c>
      <c r="N22" s="10">
        <f>IF($B22="","",IF($I22=0,"Nicht getestet",IF($K22&gt;0,"Beheben und neu testen",IF($J22&lt;'Einstellungen'!$B$5,"Weiter testen","Bereit"))))</f>
        <v/>
      </c>
    </row>
    <row r="23">
      <c r="A23" s="4" t="inlineStr">
        <is>
          <t>8.2</t>
        </is>
      </c>
      <c r="B23" s="5" t="inlineStr">
        <is>
          <t>Nachfassen bei Stillstand</t>
        </is>
      </c>
      <c r="C23" s="6" t="inlineStr">
        <is>
          <t>Onboarding und Bindung</t>
        </is>
      </c>
      <c r="D23" s="7" t="n">
        <v>1</v>
      </c>
      <c r="E23" s="6" t="inlineStr">
        <is>
          <t>Schreibe eine kurze Nachfrage an einen Kunden, der [bei welchem Schritt hängt oder seit wann nicht mehr bestellt oder sich einloggt].
Was er bisher getan hat: [Fakten]
Wahrscheinliches Hindernis: [Hindernis]
Biete eine Sache an, die es beseitigt: [Anleitung, Hilfe bei der Einrichtung oder ein 15-Minuten-Gespräch].
Hilfsbereit, nicht aufdringlich. Deute nie an, dass er etwas falsch gemacht hat. Unter [70] Wörtern, eine Frage am Schluss.</t>
        </is>
      </c>
      <c r="F23" s="6" t="inlineStr">
        <is>
          <t>Was der Kunde bisher getan hat und wo er aufgehört hat.</t>
        </is>
      </c>
      <c r="G23" s="6" t="inlineStr">
        <is>
          <t>Prüfen Sie zuerst das Konto: Der Kunde steckt wirklich fest. Gesendet von einem Menschen.</t>
        </is>
      </c>
      <c r="H23" s="6" t="inlineStr">
        <is>
          <t>Noelle Kapoor</t>
        </is>
      </c>
      <c r="I23" s="8">
        <f>IF($B23="","",COUNTIFS('Testprotokoll'!$B$5:$B$204,$B23,'Testprotokoll'!$C$5:$C$204,$D23))</f>
        <v/>
      </c>
      <c r="J23" s="8">
        <f>IF($B23="","",COUNTIFS('Testprotokoll'!$B$5:$B$204,$B23,'Testprotokoll'!$C$5:$C$204,$D23,'Testprotokoll'!$G$5:$G$204,"Bestanden"))</f>
        <v/>
      </c>
      <c r="K23" s="8">
        <f>IF($B23="","",COUNTIFS('Testprotokoll'!$B$5:$B$204,$B23,'Testprotokoll'!$C$5:$C$204,$D23,'Testprotokoll'!$G$5:$G$204,"Nicht bestanden"))</f>
        <v/>
      </c>
      <c r="L23" s="9">
        <f>IF($B23="","",IF($I23=0,"",_xlfn.MAXIFS('Testprotokoll'!$A$5:$A$204,'Testprotokoll'!$B$5:$B$204,$B23,'Testprotokoll'!$C$5:$C$204,$D23)))</f>
        <v/>
      </c>
      <c r="M23" s="9">
        <f>IF(OR($B23="",$L23=""),"",$L23+'Einstellungen'!$B$6)</f>
        <v/>
      </c>
      <c r="N23" s="10">
        <f>IF($B23="","",IF($I23=0,"Nicht getestet",IF($K23&gt;0,"Beheben und neu testen",IF($J23&lt;'Einstellungen'!$B$5,"Weiter testen","Bereit"))))</f>
        <v/>
      </c>
    </row>
    <row r="24">
      <c r="A24" s="4" t="inlineStr">
        <is>
          <t>8.3</t>
        </is>
      </c>
      <c r="B24" s="5" t="inlineStr">
        <is>
          <t>Antwort auf Kündigungswunsch</t>
        </is>
      </c>
      <c r="C24" s="6" t="inlineStr">
        <is>
          <t>Onboarding und Bindung</t>
        </is>
      </c>
      <c r="D24" s="7" t="n">
        <v>1</v>
      </c>
      <c r="E24" s="6" t="inlineStr">
        <is>
          <t>Schreibe eine Antwort an einen Kunden, der kündigen möchte: [Tarif, Abo oder Bestellung].
Sein Grund: [Grund, in seinen Worten]
So kündigt er: [Schritte oder Link]
Was danach passiert: [Zugang, Daten, letzte Abbuchung]
Eine Alternative, die wir anbieten können: [Pause, kleinerer Tarif, Lösung oder nichts]
Bestätige zuerst, wie er kündigt, und biete dann einmal die Alternative an. Keine Schuldgefühle, kein Druck. Unter [90] Wörtern.</t>
        </is>
      </c>
      <c r="F24" s="6" t="inlineStr">
        <is>
          <t>Den Grund des Kunden, wie man kündigt, die eine Alternative, die Sie anbieten.</t>
        </is>
      </c>
      <c r="G24" s="6" t="inlineStr">
        <is>
          <t>Die Schritte zur Kündigung funktionieren. Das Angebot ist freigegeben und kommt nur einmal.</t>
        </is>
      </c>
      <c r="H24" s="6" t="inlineStr">
        <is>
          <t>Noelle Kapoor</t>
        </is>
      </c>
      <c r="I24" s="8">
        <f>IF($B24="","",COUNTIFS('Testprotokoll'!$B$5:$B$204,$B24,'Testprotokoll'!$C$5:$C$204,$D24))</f>
        <v/>
      </c>
      <c r="J24" s="8">
        <f>IF($B24="","",COUNTIFS('Testprotokoll'!$B$5:$B$204,$B24,'Testprotokoll'!$C$5:$C$204,$D24,'Testprotokoll'!$G$5:$G$204,"Bestanden"))</f>
        <v/>
      </c>
      <c r="K24" s="8">
        <f>IF($B24="","",COUNTIFS('Testprotokoll'!$B$5:$B$204,$B24,'Testprotokoll'!$C$5:$C$204,$D24,'Testprotokoll'!$G$5:$G$204,"Nicht bestanden"))</f>
        <v/>
      </c>
      <c r="L24" s="9">
        <f>IF($B24="","",IF($I24=0,"",_xlfn.MAXIFS('Testprotokoll'!$A$5:$A$204,'Testprotokoll'!$B$5:$B$204,$B24,'Testprotokoll'!$C$5:$C$204,$D24)))</f>
        <v/>
      </c>
      <c r="M24" s="9">
        <f>IF(OR($B24="",$L24=""),"",$L24+'Einstellungen'!$B$6)</f>
        <v/>
      </c>
      <c r="N24" s="10">
        <f>IF($B24="","",IF($I24=0,"Nicht getestet",IF($K24&gt;0,"Beheben und neu testen",IF($J24&lt;'Einstellungen'!$B$5,"Weiter testen","Bereit"))))</f>
        <v/>
      </c>
    </row>
    <row r="25">
      <c r="A25" s="4" t="n"/>
      <c r="B25" s="5" t="n"/>
      <c r="C25" s="6" t="n"/>
      <c r="D25" s="7" t="n"/>
      <c r="E25" s="6" t="n"/>
      <c r="F25" s="6" t="n"/>
      <c r="G25" s="6" t="n"/>
      <c r="H25" s="6" t="n"/>
      <c r="I25" s="8">
        <f>IF($B25="","",COUNTIFS('Testprotokoll'!$B$5:$B$204,$B25,'Testprotokoll'!$C$5:$C$204,$D25))</f>
        <v/>
      </c>
      <c r="J25" s="8">
        <f>IF($B25="","",COUNTIFS('Testprotokoll'!$B$5:$B$204,$B25,'Testprotokoll'!$C$5:$C$204,$D25,'Testprotokoll'!$G$5:$G$204,"Bestanden"))</f>
        <v/>
      </c>
      <c r="K25" s="8">
        <f>IF($B25="","",COUNTIFS('Testprotokoll'!$B$5:$B$204,$B25,'Testprotokoll'!$C$5:$C$204,$D25,'Testprotokoll'!$G$5:$G$204,"Nicht bestanden"))</f>
        <v/>
      </c>
      <c r="L25" s="9">
        <f>IF($B25="","",IF($I25=0,"",_xlfn.MAXIFS('Testprotokoll'!$A$5:$A$204,'Testprotokoll'!$B$5:$B$204,$B25,'Testprotokoll'!$C$5:$C$204,$D25)))</f>
        <v/>
      </c>
      <c r="M25" s="9">
        <f>IF(OR($B25="",$L25=""),"",$L25+'Einstellungen'!$B$6)</f>
        <v/>
      </c>
      <c r="N25" s="10">
        <f>IF($B25="","",IF($I25=0,"Nicht getestet",IF($K25&gt;0,"Beheben und neu testen",IF($J25&lt;'Einstellungen'!$B$5,"Weiter testen","Bereit"))))</f>
        <v/>
      </c>
    </row>
    <row r="26">
      <c r="A26" s="4" t="n"/>
      <c r="B26" s="5" t="n"/>
      <c r="C26" s="6" t="n"/>
      <c r="D26" s="7" t="n"/>
      <c r="E26" s="6" t="n"/>
      <c r="F26" s="6" t="n"/>
      <c r="G26" s="6" t="n"/>
      <c r="H26" s="6" t="n"/>
      <c r="I26" s="8">
        <f>IF($B26="","",COUNTIFS('Testprotokoll'!$B$5:$B$204,$B26,'Testprotokoll'!$C$5:$C$204,$D26))</f>
        <v/>
      </c>
      <c r="J26" s="8">
        <f>IF($B26="","",COUNTIFS('Testprotokoll'!$B$5:$B$204,$B26,'Testprotokoll'!$C$5:$C$204,$D26,'Testprotokoll'!$G$5:$G$204,"Bestanden"))</f>
        <v/>
      </c>
      <c r="K26" s="8">
        <f>IF($B26="","",COUNTIFS('Testprotokoll'!$B$5:$B$204,$B26,'Testprotokoll'!$C$5:$C$204,$D26,'Testprotokoll'!$G$5:$G$204,"Nicht bestanden"))</f>
        <v/>
      </c>
      <c r="L26" s="9">
        <f>IF($B26="","",IF($I26=0,"",_xlfn.MAXIFS('Testprotokoll'!$A$5:$A$204,'Testprotokoll'!$B$5:$B$204,$B26,'Testprotokoll'!$C$5:$C$204,$D26)))</f>
        <v/>
      </c>
      <c r="M26" s="9">
        <f>IF(OR($B26="",$L26=""),"",$L26+'Einstellungen'!$B$6)</f>
        <v/>
      </c>
      <c r="N26" s="10">
        <f>IF($B26="","",IF($I26=0,"Nicht getestet",IF($K26&gt;0,"Beheben und neu testen",IF($J26&lt;'Einstellungen'!$B$5,"Weiter testen","Bereit"))))</f>
        <v/>
      </c>
    </row>
    <row r="27">
      <c r="A27" s="4" t="n"/>
      <c r="B27" s="5" t="n"/>
      <c r="C27" s="6" t="n"/>
      <c r="D27" s="7" t="n"/>
      <c r="E27" s="6" t="n"/>
      <c r="F27" s="6" t="n"/>
      <c r="G27" s="6" t="n"/>
      <c r="H27" s="6" t="n"/>
      <c r="I27" s="8">
        <f>IF($B27="","",COUNTIFS('Testprotokoll'!$B$5:$B$204,$B27,'Testprotokoll'!$C$5:$C$204,$D27))</f>
        <v/>
      </c>
      <c r="J27" s="8">
        <f>IF($B27="","",COUNTIFS('Testprotokoll'!$B$5:$B$204,$B27,'Testprotokoll'!$C$5:$C$204,$D27,'Testprotokoll'!$G$5:$G$204,"Bestanden"))</f>
        <v/>
      </c>
      <c r="K27" s="8">
        <f>IF($B27="","",COUNTIFS('Testprotokoll'!$B$5:$B$204,$B27,'Testprotokoll'!$C$5:$C$204,$D27,'Testprotokoll'!$G$5:$G$204,"Nicht bestanden"))</f>
        <v/>
      </c>
      <c r="L27" s="9">
        <f>IF($B27="","",IF($I27=0,"",_xlfn.MAXIFS('Testprotokoll'!$A$5:$A$204,'Testprotokoll'!$B$5:$B$204,$B27,'Testprotokoll'!$C$5:$C$204,$D27)))</f>
        <v/>
      </c>
      <c r="M27" s="9">
        <f>IF(OR($B27="",$L27=""),"",$L27+'Einstellungen'!$B$6)</f>
        <v/>
      </c>
      <c r="N27" s="10">
        <f>IF($B27="","",IF($I27=0,"Nicht getestet",IF($K27&gt;0,"Beheben und neu testen",IF($J27&lt;'Einstellungen'!$B$5,"Weiter testen","Bereit"))))</f>
        <v/>
      </c>
    </row>
    <row r="28">
      <c r="A28" s="4" t="n"/>
      <c r="B28" s="5" t="n"/>
      <c r="C28" s="6" t="n"/>
      <c r="D28" s="7" t="n"/>
      <c r="E28" s="6" t="n"/>
      <c r="F28" s="6" t="n"/>
      <c r="G28" s="6" t="n"/>
      <c r="H28" s="6" t="n"/>
      <c r="I28" s="8">
        <f>IF($B28="","",COUNTIFS('Testprotokoll'!$B$5:$B$204,$B28,'Testprotokoll'!$C$5:$C$204,$D28))</f>
        <v/>
      </c>
      <c r="J28" s="8">
        <f>IF($B28="","",COUNTIFS('Testprotokoll'!$B$5:$B$204,$B28,'Testprotokoll'!$C$5:$C$204,$D28,'Testprotokoll'!$G$5:$G$204,"Bestanden"))</f>
        <v/>
      </c>
      <c r="K28" s="8">
        <f>IF($B28="","",COUNTIFS('Testprotokoll'!$B$5:$B$204,$B28,'Testprotokoll'!$C$5:$C$204,$D28,'Testprotokoll'!$G$5:$G$204,"Nicht bestanden"))</f>
        <v/>
      </c>
      <c r="L28" s="9">
        <f>IF($B28="","",IF($I28=0,"",_xlfn.MAXIFS('Testprotokoll'!$A$5:$A$204,'Testprotokoll'!$B$5:$B$204,$B28,'Testprotokoll'!$C$5:$C$204,$D28)))</f>
        <v/>
      </c>
      <c r="M28" s="9">
        <f>IF(OR($B28="",$L28=""),"",$L28+'Einstellungen'!$B$6)</f>
        <v/>
      </c>
      <c r="N28" s="10">
        <f>IF($B28="","",IF($I28=0,"Nicht getestet",IF($K28&gt;0,"Beheben und neu testen",IF($J28&lt;'Einstellungen'!$B$5,"Weiter testen","Bereit"))))</f>
        <v/>
      </c>
    </row>
    <row r="29">
      <c r="A29" s="4" t="n"/>
      <c r="B29" s="5" t="n"/>
      <c r="C29" s="6" t="n"/>
      <c r="D29" s="7" t="n"/>
      <c r="E29" s="6" t="n"/>
      <c r="F29" s="6" t="n"/>
      <c r="G29" s="6" t="n"/>
      <c r="H29" s="6" t="n"/>
      <c r="I29" s="8">
        <f>IF($B29="","",COUNTIFS('Testprotokoll'!$B$5:$B$204,$B29,'Testprotokoll'!$C$5:$C$204,$D29))</f>
        <v/>
      </c>
      <c r="J29" s="8">
        <f>IF($B29="","",COUNTIFS('Testprotokoll'!$B$5:$B$204,$B29,'Testprotokoll'!$C$5:$C$204,$D29,'Testprotokoll'!$G$5:$G$204,"Bestanden"))</f>
        <v/>
      </c>
      <c r="K29" s="8">
        <f>IF($B29="","",COUNTIFS('Testprotokoll'!$B$5:$B$204,$B29,'Testprotokoll'!$C$5:$C$204,$D29,'Testprotokoll'!$G$5:$G$204,"Nicht bestanden"))</f>
        <v/>
      </c>
      <c r="L29" s="9">
        <f>IF($B29="","",IF($I29=0,"",_xlfn.MAXIFS('Testprotokoll'!$A$5:$A$204,'Testprotokoll'!$B$5:$B$204,$B29,'Testprotokoll'!$C$5:$C$204,$D29)))</f>
        <v/>
      </c>
      <c r="M29" s="9">
        <f>IF(OR($B29="",$L29=""),"",$L29+'Einstellungen'!$B$6)</f>
        <v/>
      </c>
      <c r="N29" s="10">
        <f>IF($B29="","",IF($I29=0,"Nicht getestet",IF($K29&gt;0,"Beheben und neu testen",IF($J29&lt;'Einstellungen'!$B$5,"Weiter testen","Bereit"))))</f>
        <v/>
      </c>
    </row>
    <row r="30">
      <c r="A30" s="4" t="n"/>
      <c r="B30" s="5" t="n"/>
      <c r="C30" s="6" t="n"/>
      <c r="D30" s="7" t="n"/>
      <c r="E30" s="6" t="n"/>
      <c r="F30" s="6" t="n"/>
      <c r="G30" s="6" t="n"/>
      <c r="H30" s="6" t="n"/>
      <c r="I30" s="8">
        <f>IF($B30="","",COUNTIFS('Testprotokoll'!$B$5:$B$204,$B30,'Testprotokoll'!$C$5:$C$204,$D30))</f>
        <v/>
      </c>
      <c r="J30" s="8">
        <f>IF($B30="","",COUNTIFS('Testprotokoll'!$B$5:$B$204,$B30,'Testprotokoll'!$C$5:$C$204,$D30,'Testprotokoll'!$G$5:$G$204,"Bestanden"))</f>
        <v/>
      </c>
      <c r="K30" s="8">
        <f>IF($B30="","",COUNTIFS('Testprotokoll'!$B$5:$B$204,$B30,'Testprotokoll'!$C$5:$C$204,$D30,'Testprotokoll'!$G$5:$G$204,"Nicht bestanden"))</f>
        <v/>
      </c>
      <c r="L30" s="9">
        <f>IF($B30="","",IF($I30=0,"",_xlfn.MAXIFS('Testprotokoll'!$A$5:$A$204,'Testprotokoll'!$B$5:$B$204,$B30,'Testprotokoll'!$C$5:$C$204,$D30)))</f>
        <v/>
      </c>
      <c r="M30" s="9">
        <f>IF(OR($B30="",$L30=""),"",$L30+'Einstellungen'!$B$6)</f>
        <v/>
      </c>
      <c r="N30" s="10">
        <f>IF($B30="","",IF($I30=0,"Nicht getestet",IF($K30&gt;0,"Beheben und neu testen",IF($J30&lt;'Einstellungen'!$B$5,"Weiter testen","Bereit"))))</f>
        <v/>
      </c>
    </row>
    <row r="31">
      <c r="A31" s="4" t="n"/>
      <c r="B31" s="5" t="n"/>
      <c r="C31" s="6" t="n"/>
      <c r="D31" s="7" t="n"/>
      <c r="E31" s="6" t="n"/>
      <c r="F31" s="6" t="n"/>
      <c r="G31" s="6" t="n"/>
      <c r="H31" s="6" t="n"/>
      <c r="I31" s="8">
        <f>IF($B31="","",COUNTIFS('Testprotokoll'!$B$5:$B$204,$B31,'Testprotokoll'!$C$5:$C$204,$D31))</f>
        <v/>
      </c>
      <c r="J31" s="8">
        <f>IF($B31="","",COUNTIFS('Testprotokoll'!$B$5:$B$204,$B31,'Testprotokoll'!$C$5:$C$204,$D31,'Testprotokoll'!$G$5:$G$204,"Bestanden"))</f>
        <v/>
      </c>
      <c r="K31" s="8">
        <f>IF($B31="","",COUNTIFS('Testprotokoll'!$B$5:$B$204,$B31,'Testprotokoll'!$C$5:$C$204,$D31,'Testprotokoll'!$G$5:$G$204,"Nicht bestanden"))</f>
        <v/>
      </c>
      <c r="L31" s="9">
        <f>IF($B31="","",IF($I31=0,"",_xlfn.MAXIFS('Testprotokoll'!$A$5:$A$204,'Testprotokoll'!$B$5:$B$204,$B31,'Testprotokoll'!$C$5:$C$204,$D31)))</f>
        <v/>
      </c>
      <c r="M31" s="9">
        <f>IF(OR($B31="",$L31=""),"",$L31+'Einstellungen'!$B$6)</f>
        <v/>
      </c>
      <c r="N31" s="10">
        <f>IF($B31="","",IF($I31=0,"Nicht getestet",IF($K31&gt;0,"Beheben und neu testen",IF($J31&lt;'Einstellungen'!$B$5,"Weiter testen","Bereit"))))</f>
        <v/>
      </c>
    </row>
    <row r="32">
      <c r="A32" s="4" t="n"/>
      <c r="B32" s="5" t="n"/>
      <c r="C32" s="6" t="n"/>
      <c r="D32" s="7" t="n"/>
      <c r="E32" s="6" t="n"/>
      <c r="F32" s="6" t="n"/>
      <c r="G32" s="6" t="n"/>
      <c r="H32" s="6" t="n"/>
      <c r="I32" s="8">
        <f>IF($B32="","",COUNTIFS('Testprotokoll'!$B$5:$B$204,$B32,'Testprotokoll'!$C$5:$C$204,$D32))</f>
        <v/>
      </c>
      <c r="J32" s="8">
        <f>IF($B32="","",COUNTIFS('Testprotokoll'!$B$5:$B$204,$B32,'Testprotokoll'!$C$5:$C$204,$D32,'Testprotokoll'!$G$5:$G$204,"Bestanden"))</f>
        <v/>
      </c>
      <c r="K32" s="8">
        <f>IF($B32="","",COUNTIFS('Testprotokoll'!$B$5:$B$204,$B32,'Testprotokoll'!$C$5:$C$204,$D32,'Testprotokoll'!$G$5:$G$204,"Nicht bestanden"))</f>
        <v/>
      </c>
      <c r="L32" s="9">
        <f>IF($B32="","",IF($I32=0,"",_xlfn.MAXIFS('Testprotokoll'!$A$5:$A$204,'Testprotokoll'!$B$5:$B$204,$B32,'Testprotokoll'!$C$5:$C$204,$D32)))</f>
        <v/>
      </c>
      <c r="M32" s="9">
        <f>IF(OR($B32="",$L32=""),"",$L32+'Einstellungen'!$B$6)</f>
        <v/>
      </c>
      <c r="N32" s="10">
        <f>IF($B32="","",IF($I32=0,"Nicht getestet",IF($K32&gt;0,"Beheben und neu testen",IF($J32&lt;'Einstellungen'!$B$5,"Weiter testen","Bereit"))))</f>
        <v/>
      </c>
    </row>
    <row r="33">
      <c r="A33" s="4" t="n"/>
      <c r="B33" s="5" t="n"/>
      <c r="C33" s="6" t="n"/>
      <c r="D33" s="7" t="n"/>
      <c r="E33" s="6" t="n"/>
      <c r="F33" s="6" t="n"/>
      <c r="G33" s="6" t="n"/>
      <c r="H33" s="6" t="n"/>
      <c r="I33" s="8">
        <f>IF($B33="","",COUNTIFS('Testprotokoll'!$B$5:$B$204,$B33,'Testprotokoll'!$C$5:$C$204,$D33))</f>
        <v/>
      </c>
      <c r="J33" s="8">
        <f>IF($B33="","",COUNTIFS('Testprotokoll'!$B$5:$B$204,$B33,'Testprotokoll'!$C$5:$C$204,$D33,'Testprotokoll'!$G$5:$G$204,"Bestanden"))</f>
        <v/>
      </c>
      <c r="K33" s="8">
        <f>IF($B33="","",COUNTIFS('Testprotokoll'!$B$5:$B$204,$B33,'Testprotokoll'!$C$5:$C$204,$D33,'Testprotokoll'!$G$5:$G$204,"Nicht bestanden"))</f>
        <v/>
      </c>
      <c r="L33" s="9">
        <f>IF($B33="","",IF($I33=0,"",_xlfn.MAXIFS('Testprotokoll'!$A$5:$A$204,'Testprotokoll'!$B$5:$B$204,$B33,'Testprotokoll'!$C$5:$C$204,$D33)))</f>
        <v/>
      </c>
      <c r="M33" s="9">
        <f>IF(OR($B33="",$L33=""),"",$L33+'Einstellungen'!$B$6)</f>
        <v/>
      </c>
      <c r="N33" s="10">
        <f>IF($B33="","",IF($I33=0,"Nicht getestet",IF($K33&gt;0,"Beheben und neu testen",IF($J33&lt;'Einstellungen'!$B$5,"Weiter testen","Bereit"))))</f>
        <v/>
      </c>
    </row>
    <row r="34">
      <c r="A34" s="4" t="n"/>
      <c r="B34" s="5" t="n"/>
      <c r="C34" s="6" t="n"/>
      <c r="D34" s="7" t="n"/>
      <c r="E34" s="6" t="n"/>
      <c r="F34" s="6" t="n"/>
      <c r="G34" s="6" t="n"/>
      <c r="H34" s="6" t="n"/>
      <c r="I34" s="8">
        <f>IF($B34="","",COUNTIFS('Testprotokoll'!$B$5:$B$204,$B34,'Testprotokoll'!$C$5:$C$204,$D34))</f>
        <v/>
      </c>
      <c r="J34" s="8">
        <f>IF($B34="","",COUNTIFS('Testprotokoll'!$B$5:$B$204,$B34,'Testprotokoll'!$C$5:$C$204,$D34,'Testprotokoll'!$G$5:$G$204,"Bestanden"))</f>
        <v/>
      </c>
      <c r="K34" s="8">
        <f>IF($B34="","",COUNTIFS('Testprotokoll'!$B$5:$B$204,$B34,'Testprotokoll'!$C$5:$C$204,$D34,'Testprotokoll'!$G$5:$G$204,"Nicht bestanden"))</f>
        <v/>
      </c>
      <c r="L34" s="9">
        <f>IF($B34="","",IF($I34=0,"",_xlfn.MAXIFS('Testprotokoll'!$A$5:$A$204,'Testprotokoll'!$B$5:$B$204,$B34,'Testprotokoll'!$C$5:$C$204,$D34)))</f>
        <v/>
      </c>
      <c r="M34" s="9">
        <f>IF(OR($B34="",$L34=""),"",$L34+'Einstellungen'!$B$6)</f>
        <v/>
      </c>
      <c r="N34" s="10">
        <f>IF($B34="","",IF($I34=0,"Nicht getestet",IF($K34&gt;0,"Beheben und neu testen",IF($J34&lt;'Einstellungen'!$B$5,"Weiter testen","Bereit"))))</f>
        <v/>
      </c>
    </row>
    <row r="35">
      <c r="A35" s="4" t="n"/>
      <c r="B35" s="5" t="n"/>
      <c r="C35" s="6" t="n"/>
      <c r="D35" s="7" t="n"/>
      <c r="E35" s="6" t="n"/>
      <c r="F35" s="6" t="n"/>
      <c r="G35" s="6" t="n"/>
      <c r="H35" s="6" t="n"/>
      <c r="I35" s="8">
        <f>IF($B35="","",COUNTIFS('Testprotokoll'!$B$5:$B$204,$B35,'Testprotokoll'!$C$5:$C$204,$D35))</f>
        <v/>
      </c>
      <c r="J35" s="8">
        <f>IF($B35="","",COUNTIFS('Testprotokoll'!$B$5:$B$204,$B35,'Testprotokoll'!$C$5:$C$204,$D35,'Testprotokoll'!$G$5:$G$204,"Bestanden"))</f>
        <v/>
      </c>
      <c r="K35" s="8">
        <f>IF($B35="","",COUNTIFS('Testprotokoll'!$B$5:$B$204,$B35,'Testprotokoll'!$C$5:$C$204,$D35,'Testprotokoll'!$G$5:$G$204,"Nicht bestanden"))</f>
        <v/>
      </c>
      <c r="L35" s="9">
        <f>IF($B35="","",IF($I35=0,"",_xlfn.MAXIFS('Testprotokoll'!$A$5:$A$204,'Testprotokoll'!$B$5:$B$204,$B35,'Testprotokoll'!$C$5:$C$204,$D35)))</f>
        <v/>
      </c>
      <c r="M35" s="9">
        <f>IF(OR($B35="",$L35=""),"",$L35+'Einstellungen'!$B$6)</f>
        <v/>
      </c>
      <c r="N35" s="10">
        <f>IF($B35="","",IF($I35=0,"Nicht getestet",IF($K35&gt;0,"Beheben und neu testen",IF($J35&lt;'Einstellungen'!$B$5,"Weiter testen","Bereit"))))</f>
        <v/>
      </c>
    </row>
    <row r="36">
      <c r="A36" s="4" t="n"/>
      <c r="B36" s="5" t="n"/>
      <c r="C36" s="6" t="n"/>
      <c r="D36" s="7" t="n"/>
      <c r="E36" s="6" t="n"/>
      <c r="F36" s="6" t="n"/>
      <c r="G36" s="6" t="n"/>
      <c r="H36" s="6" t="n"/>
      <c r="I36" s="8">
        <f>IF($B36="","",COUNTIFS('Testprotokoll'!$B$5:$B$204,$B36,'Testprotokoll'!$C$5:$C$204,$D36))</f>
        <v/>
      </c>
      <c r="J36" s="8">
        <f>IF($B36="","",COUNTIFS('Testprotokoll'!$B$5:$B$204,$B36,'Testprotokoll'!$C$5:$C$204,$D36,'Testprotokoll'!$G$5:$G$204,"Bestanden"))</f>
        <v/>
      </c>
      <c r="K36" s="8">
        <f>IF($B36="","",COUNTIFS('Testprotokoll'!$B$5:$B$204,$B36,'Testprotokoll'!$C$5:$C$204,$D36,'Testprotokoll'!$G$5:$G$204,"Nicht bestanden"))</f>
        <v/>
      </c>
      <c r="L36" s="9">
        <f>IF($B36="","",IF($I36=0,"",_xlfn.MAXIFS('Testprotokoll'!$A$5:$A$204,'Testprotokoll'!$B$5:$B$204,$B36,'Testprotokoll'!$C$5:$C$204,$D36)))</f>
        <v/>
      </c>
      <c r="M36" s="9">
        <f>IF(OR($B36="",$L36=""),"",$L36+'Einstellungen'!$B$6)</f>
        <v/>
      </c>
      <c r="N36" s="10">
        <f>IF($B36="","",IF($I36=0,"Nicht getestet",IF($K36&gt;0,"Beheben und neu testen",IF($J36&lt;'Einstellungen'!$B$5,"Weiter testen","Bereit"))))</f>
        <v/>
      </c>
    </row>
    <row r="37">
      <c r="A37" s="4" t="n"/>
      <c r="B37" s="5" t="n"/>
      <c r="C37" s="6" t="n"/>
      <c r="D37" s="7" t="n"/>
      <c r="E37" s="6" t="n"/>
      <c r="F37" s="6" t="n"/>
      <c r="G37" s="6" t="n"/>
      <c r="H37" s="6" t="n"/>
      <c r="I37" s="8">
        <f>IF($B37="","",COUNTIFS('Testprotokoll'!$B$5:$B$204,$B37,'Testprotokoll'!$C$5:$C$204,$D37))</f>
        <v/>
      </c>
      <c r="J37" s="8">
        <f>IF($B37="","",COUNTIFS('Testprotokoll'!$B$5:$B$204,$B37,'Testprotokoll'!$C$5:$C$204,$D37,'Testprotokoll'!$G$5:$G$204,"Bestanden"))</f>
        <v/>
      </c>
      <c r="K37" s="8">
        <f>IF($B37="","",COUNTIFS('Testprotokoll'!$B$5:$B$204,$B37,'Testprotokoll'!$C$5:$C$204,$D37,'Testprotokoll'!$G$5:$G$204,"Nicht bestanden"))</f>
        <v/>
      </c>
      <c r="L37" s="9">
        <f>IF($B37="","",IF($I37=0,"",_xlfn.MAXIFS('Testprotokoll'!$A$5:$A$204,'Testprotokoll'!$B$5:$B$204,$B37,'Testprotokoll'!$C$5:$C$204,$D37)))</f>
        <v/>
      </c>
      <c r="M37" s="9">
        <f>IF(OR($B37="",$L37=""),"",$L37+'Einstellungen'!$B$6)</f>
        <v/>
      </c>
      <c r="N37" s="10">
        <f>IF($B37="","",IF($I37=0,"Nicht getestet",IF($K37&gt;0,"Beheben und neu testen",IF($J37&lt;'Einstellungen'!$B$5,"Weiter testen","Bereit"))))</f>
        <v/>
      </c>
    </row>
    <row r="38">
      <c r="A38" s="4" t="n"/>
      <c r="B38" s="5" t="n"/>
      <c r="C38" s="6" t="n"/>
      <c r="D38" s="7" t="n"/>
      <c r="E38" s="6" t="n"/>
      <c r="F38" s="6" t="n"/>
      <c r="G38" s="6" t="n"/>
      <c r="H38" s="6" t="n"/>
      <c r="I38" s="8">
        <f>IF($B38="","",COUNTIFS('Testprotokoll'!$B$5:$B$204,$B38,'Testprotokoll'!$C$5:$C$204,$D38))</f>
        <v/>
      </c>
      <c r="J38" s="8">
        <f>IF($B38="","",COUNTIFS('Testprotokoll'!$B$5:$B$204,$B38,'Testprotokoll'!$C$5:$C$204,$D38,'Testprotokoll'!$G$5:$G$204,"Bestanden"))</f>
        <v/>
      </c>
      <c r="K38" s="8">
        <f>IF($B38="","",COUNTIFS('Testprotokoll'!$B$5:$B$204,$B38,'Testprotokoll'!$C$5:$C$204,$D38,'Testprotokoll'!$G$5:$G$204,"Nicht bestanden"))</f>
        <v/>
      </c>
      <c r="L38" s="9">
        <f>IF($B38="","",IF($I38=0,"",_xlfn.MAXIFS('Testprotokoll'!$A$5:$A$204,'Testprotokoll'!$B$5:$B$204,$B38,'Testprotokoll'!$C$5:$C$204,$D38)))</f>
        <v/>
      </c>
      <c r="M38" s="9">
        <f>IF(OR($B38="",$L38=""),"",$L38+'Einstellungen'!$B$6)</f>
        <v/>
      </c>
      <c r="N38" s="10">
        <f>IF($B38="","",IF($I38=0,"Nicht getestet",IF($K38&gt;0,"Beheben und neu testen",IF($J38&lt;'Einstellungen'!$B$5,"Weiter testen","Bereit"))))</f>
        <v/>
      </c>
    </row>
    <row r="39">
      <c r="A39" s="4" t="n"/>
      <c r="B39" s="5" t="n"/>
      <c r="C39" s="6" t="n"/>
      <c r="D39" s="7" t="n"/>
      <c r="E39" s="6" t="n"/>
      <c r="F39" s="6" t="n"/>
      <c r="G39" s="6" t="n"/>
      <c r="H39" s="6" t="n"/>
      <c r="I39" s="8">
        <f>IF($B39="","",COUNTIFS('Testprotokoll'!$B$5:$B$204,$B39,'Testprotokoll'!$C$5:$C$204,$D39))</f>
        <v/>
      </c>
      <c r="J39" s="8">
        <f>IF($B39="","",COUNTIFS('Testprotokoll'!$B$5:$B$204,$B39,'Testprotokoll'!$C$5:$C$204,$D39,'Testprotokoll'!$G$5:$G$204,"Bestanden"))</f>
        <v/>
      </c>
      <c r="K39" s="8">
        <f>IF($B39="","",COUNTIFS('Testprotokoll'!$B$5:$B$204,$B39,'Testprotokoll'!$C$5:$C$204,$D39,'Testprotokoll'!$G$5:$G$204,"Nicht bestanden"))</f>
        <v/>
      </c>
      <c r="L39" s="9">
        <f>IF($B39="","",IF($I39=0,"",_xlfn.MAXIFS('Testprotokoll'!$A$5:$A$204,'Testprotokoll'!$B$5:$B$204,$B39,'Testprotokoll'!$C$5:$C$204,$D39)))</f>
        <v/>
      </c>
      <c r="M39" s="9">
        <f>IF(OR($B39="",$L39=""),"",$L39+'Einstellungen'!$B$6)</f>
        <v/>
      </c>
      <c r="N39" s="10">
        <f>IF($B39="","",IF($I39=0,"Nicht getestet",IF($K39&gt;0,"Beheben und neu testen",IF($J39&lt;'Einstellungen'!$B$5,"Weiter testen","Bereit"))))</f>
        <v/>
      </c>
    </row>
    <row r="40">
      <c r="A40" s="4" t="n"/>
      <c r="B40" s="5" t="n"/>
      <c r="C40" s="6" t="n"/>
      <c r="D40" s="7" t="n"/>
      <c r="E40" s="6" t="n"/>
      <c r="F40" s="6" t="n"/>
      <c r="G40" s="6" t="n"/>
      <c r="H40" s="6" t="n"/>
      <c r="I40" s="8">
        <f>IF($B40="","",COUNTIFS('Testprotokoll'!$B$5:$B$204,$B40,'Testprotokoll'!$C$5:$C$204,$D40))</f>
        <v/>
      </c>
      <c r="J40" s="8">
        <f>IF($B40="","",COUNTIFS('Testprotokoll'!$B$5:$B$204,$B40,'Testprotokoll'!$C$5:$C$204,$D40,'Testprotokoll'!$G$5:$G$204,"Bestanden"))</f>
        <v/>
      </c>
      <c r="K40" s="8">
        <f>IF($B40="","",COUNTIFS('Testprotokoll'!$B$5:$B$204,$B40,'Testprotokoll'!$C$5:$C$204,$D40,'Testprotokoll'!$G$5:$G$204,"Nicht bestanden"))</f>
        <v/>
      </c>
      <c r="L40" s="9">
        <f>IF($B40="","",IF($I40=0,"",_xlfn.MAXIFS('Testprotokoll'!$A$5:$A$204,'Testprotokoll'!$B$5:$B$204,$B40,'Testprotokoll'!$C$5:$C$204,$D40)))</f>
        <v/>
      </c>
      <c r="M40" s="9">
        <f>IF(OR($B40="",$L40=""),"",$L40+'Einstellungen'!$B$6)</f>
        <v/>
      </c>
      <c r="N40" s="10">
        <f>IF($B40="","",IF($I40=0,"Nicht getestet",IF($K40&gt;0,"Beheben und neu testen",IF($J40&lt;'Einstellungen'!$B$5,"Weiter testen","Bereit"))))</f>
        <v/>
      </c>
    </row>
    <row r="41">
      <c r="A41" s="4" t="n"/>
      <c r="B41" s="5" t="n"/>
      <c r="C41" s="6" t="n"/>
      <c r="D41" s="7" t="n"/>
      <c r="E41" s="6" t="n"/>
      <c r="F41" s="6" t="n"/>
      <c r="G41" s="6" t="n"/>
      <c r="H41" s="6" t="n"/>
      <c r="I41" s="8">
        <f>IF($B41="","",COUNTIFS('Testprotokoll'!$B$5:$B$204,$B41,'Testprotokoll'!$C$5:$C$204,$D41))</f>
        <v/>
      </c>
      <c r="J41" s="8">
        <f>IF($B41="","",COUNTIFS('Testprotokoll'!$B$5:$B$204,$B41,'Testprotokoll'!$C$5:$C$204,$D41,'Testprotokoll'!$G$5:$G$204,"Bestanden"))</f>
        <v/>
      </c>
      <c r="K41" s="8">
        <f>IF($B41="","",COUNTIFS('Testprotokoll'!$B$5:$B$204,$B41,'Testprotokoll'!$C$5:$C$204,$D41,'Testprotokoll'!$G$5:$G$204,"Nicht bestanden"))</f>
        <v/>
      </c>
      <c r="L41" s="9">
        <f>IF($B41="","",IF($I41=0,"",_xlfn.MAXIFS('Testprotokoll'!$A$5:$A$204,'Testprotokoll'!$B$5:$B$204,$B41,'Testprotokoll'!$C$5:$C$204,$D41)))</f>
        <v/>
      </c>
      <c r="M41" s="9">
        <f>IF(OR($B41="",$L41=""),"",$L41+'Einstellungen'!$B$6)</f>
        <v/>
      </c>
      <c r="N41" s="10">
        <f>IF($B41="","",IF($I41=0,"Nicht getestet",IF($K41&gt;0,"Beheben und neu testen",IF($J41&lt;'Einstellungen'!$B$5,"Weiter testen","Bereit"))))</f>
        <v/>
      </c>
    </row>
    <row r="42">
      <c r="A42" s="4" t="n"/>
      <c r="B42" s="5" t="n"/>
      <c r="C42" s="6" t="n"/>
      <c r="D42" s="7" t="n"/>
      <c r="E42" s="6" t="n"/>
      <c r="F42" s="6" t="n"/>
      <c r="G42" s="6" t="n"/>
      <c r="H42" s="6" t="n"/>
      <c r="I42" s="8">
        <f>IF($B42="","",COUNTIFS('Testprotokoll'!$B$5:$B$204,$B42,'Testprotokoll'!$C$5:$C$204,$D42))</f>
        <v/>
      </c>
      <c r="J42" s="8">
        <f>IF($B42="","",COUNTIFS('Testprotokoll'!$B$5:$B$204,$B42,'Testprotokoll'!$C$5:$C$204,$D42,'Testprotokoll'!$G$5:$G$204,"Bestanden"))</f>
        <v/>
      </c>
      <c r="K42" s="8">
        <f>IF($B42="","",COUNTIFS('Testprotokoll'!$B$5:$B$204,$B42,'Testprotokoll'!$C$5:$C$204,$D42,'Testprotokoll'!$G$5:$G$204,"Nicht bestanden"))</f>
        <v/>
      </c>
      <c r="L42" s="9">
        <f>IF($B42="","",IF($I42=0,"",_xlfn.MAXIFS('Testprotokoll'!$A$5:$A$204,'Testprotokoll'!$B$5:$B$204,$B42,'Testprotokoll'!$C$5:$C$204,$D42)))</f>
        <v/>
      </c>
      <c r="M42" s="9">
        <f>IF(OR($B42="",$L42=""),"",$L42+'Einstellungen'!$B$6)</f>
        <v/>
      </c>
      <c r="N42" s="10">
        <f>IF($B42="","",IF($I42=0,"Nicht getestet",IF($K42&gt;0,"Beheben und neu testen",IF($J42&lt;'Einstellungen'!$B$5,"Weiter testen","Bereit"))))</f>
        <v/>
      </c>
    </row>
    <row r="43">
      <c r="A43" s="4" t="n"/>
      <c r="B43" s="5" t="n"/>
      <c r="C43" s="6" t="n"/>
      <c r="D43" s="7" t="n"/>
      <c r="E43" s="6" t="n"/>
      <c r="F43" s="6" t="n"/>
      <c r="G43" s="6" t="n"/>
      <c r="H43" s="6" t="n"/>
      <c r="I43" s="8">
        <f>IF($B43="","",COUNTIFS('Testprotokoll'!$B$5:$B$204,$B43,'Testprotokoll'!$C$5:$C$204,$D43))</f>
        <v/>
      </c>
      <c r="J43" s="8">
        <f>IF($B43="","",COUNTIFS('Testprotokoll'!$B$5:$B$204,$B43,'Testprotokoll'!$C$5:$C$204,$D43,'Testprotokoll'!$G$5:$G$204,"Bestanden"))</f>
        <v/>
      </c>
      <c r="K43" s="8">
        <f>IF($B43="","",COUNTIFS('Testprotokoll'!$B$5:$B$204,$B43,'Testprotokoll'!$C$5:$C$204,$D43,'Testprotokoll'!$G$5:$G$204,"Nicht bestanden"))</f>
        <v/>
      </c>
      <c r="L43" s="9">
        <f>IF($B43="","",IF($I43=0,"",_xlfn.MAXIFS('Testprotokoll'!$A$5:$A$204,'Testprotokoll'!$B$5:$B$204,$B43,'Testprotokoll'!$C$5:$C$204,$D43)))</f>
        <v/>
      </c>
      <c r="M43" s="9">
        <f>IF(OR($B43="",$L43=""),"",$L43+'Einstellungen'!$B$6)</f>
        <v/>
      </c>
      <c r="N43" s="10">
        <f>IF($B43="","",IF($I43=0,"Nicht getestet",IF($K43&gt;0,"Beheben und neu testen",IF($J43&lt;'Einstellungen'!$B$5,"Weiter testen","Bereit"))))</f>
        <v/>
      </c>
    </row>
    <row r="44">
      <c r="A44" s="4" t="n"/>
      <c r="B44" s="5" t="n"/>
      <c r="C44" s="6" t="n"/>
      <c r="D44" s="7" t="n"/>
      <c r="E44" s="6" t="n"/>
      <c r="F44" s="6" t="n"/>
      <c r="G44" s="6" t="n"/>
      <c r="H44" s="6" t="n"/>
      <c r="I44" s="8">
        <f>IF($B44="","",COUNTIFS('Testprotokoll'!$B$5:$B$204,$B44,'Testprotokoll'!$C$5:$C$204,$D44))</f>
        <v/>
      </c>
      <c r="J44" s="8">
        <f>IF($B44="","",COUNTIFS('Testprotokoll'!$B$5:$B$204,$B44,'Testprotokoll'!$C$5:$C$204,$D44,'Testprotokoll'!$G$5:$G$204,"Bestanden"))</f>
        <v/>
      </c>
      <c r="K44" s="8">
        <f>IF($B44="","",COUNTIFS('Testprotokoll'!$B$5:$B$204,$B44,'Testprotokoll'!$C$5:$C$204,$D44,'Testprotokoll'!$G$5:$G$204,"Nicht bestanden"))</f>
        <v/>
      </c>
      <c r="L44" s="9">
        <f>IF($B44="","",IF($I44=0,"",_xlfn.MAXIFS('Testprotokoll'!$A$5:$A$204,'Testprotokoll'!$B$5:$B$204,$B44,'Testprotokoll'!$C$5:$C$204,$D44)))</f>
        <v/>
      </c>
      <c r="M44" s="9">
        <f>IF(OR($B44="",$L44=""),"",$L44+'Einstellungen'!$B$6)</f>
        <v/>
      </c>
      <c r="N44" s="10">
        <f>IF($B44="","",IF($I44=0,"Nicht getestet",IF($K44&gt;0,"Beheben und neu testen",IF($J44&lt;'Einstellungen'!$B$5,"Weiter testen","Bereit"))))</f>
        <v/>
      </c>
    </row>
    <row r="45">
      <c r="A45" s="4" t="n"/>
      <c r="B45" s="5" t="n"/>
      <c r="C45" s="6" t="n"/>
      <c r="D45" s="7" t="n"/>
      <c r="E45" s="6" t="n"/>
      <c r="F45" s="6" t="n"/>
      <c r="G45" s="6" t="n"/>
      <c r="H45" s="6" t="n"/>
      <c r="I45" s="8">
        <f>IF($B45="","",COUNTIFS('Testprotokoll'!$B$5:$B$204,$B45,'Testprotokoll'!$C$5:$C$204,$D45))</f>
        <v/>
      </c>
      <c r="J45" s="8">
        <f>IF($B45="","",COUNTIFS('Testprotokoll'!$B$5:$B$204,$B45,'Testprotokoll'!$C$5:$C$204,$D45,'Testprotokoll'!$G$5:$G$204,"Bestanden"))</f>
        <v/>
      </c>
      <c r="K45" s="8">
        <f>IF($B45="","",COUNTIFS('Testprotokoll'!$B$5:$B$204,$B45,'Testprotokoll'!$C$5:$C$204,$D45,'Testprotokoll'!$G$5:$G$204,"Nicht bestanden"))</f>
        <v/>
      </c>
      <c r="L45" s="9">
        <f>IF($B45="","",IF($I45=0,"",_xlfn.MAXIFS('Testprotokoll'!$A$5:$A$204,'Testprotokoll'!$B$5:$B$204,$B45,'Testprotokoll'!$C$5:$C$204,$D45)))</f>
        <v/>
      </c>
      <c r="M45" s="9">
        <f>IF(OR($B45="",$L45=""),"",$L45+'Einstellungen'!$B$6)</f>
        <v/>
      </c>
      <c r="N45" s="10">
        <f>IF($B45="","",IF($I45=0,"Nicht getestet",IF($K45&gt;0,"Beheben und neu testen",IF($J45&lt;'Einstellungen'!$B$5,"Weiter testen","Bereit"))))</f>
        <v/>
      </c>
    </row>
    <row r="46">
      <c r="A46" s="4" t="n"/>
      <c r="B46" s="5" t="n"/>
      <c r="C46" s="6" t="n"/>
      <c r="D46" s="7" t="n"/>
      <c r="E46" s="6" t="n"/>
      <c r="F46" s="6" t="n"/>
      <c r="G46" s="6" t="n"/>
      <c r="H46" s="6" t="n"/>
      <c r="I46" s="8">
        <f>IF($B46="","",COUNTIFS('Testprotokoll'!$B$5:$B$204,$B46,'Testprotokoll'!$C$5:$C$204,$D46))</f>
        <v/>
      </c>
      <c r="J46" s="8">
        <f>IF($B46="","",COUNTIFS('Testprotokoll'!$B$5:$B$204,$B46,'Testprotokoll'!$C$5:$C$204,$D46,'Testprotokoll'!$G$5:$G$204,"Bestanden"))</f>
        <v/>
      </c>
      <c r="K46" s="8">
        <f>IF($B46="","",COUNTIFS('Testprotokoll'!$B$5:$B$204,$B46,'Testprotokoll'!$C$5:$C$204,$D46,'Testprotokoll'!$G$5:$G$204,"Nicht bestanden"))</f>
        <v/>
      </c>
      <c r="L46" s="9">
        <f>IF($B46="","",IF($I46=0,"",_xlfn.MAXIFS('Testprotokoll'!$A$5:$A$204,'Testprotokoll'!$B$5:$B$204,$B46,'Testprotokoll'!$C$5:$C$204,$D46)))</f>
        <v/>
      </c>
      <c r="M46" s="9">
        <f>IF(OR($B46="",$L46=""),"",$L46+'Einstellungen'!$B$6)</f>
        <v/>
      </c>
      <c r="N46" s="10">
        <f>IF($B46="","",IF($I46=0,"Nicht getestet",IF($K46&gt;0,"Beheben und neu testen",IF($J46&lt;'Einstellungen'!$B$5,"Weiter testen","Bereit"))))</f>
        <v/>
      </c>
    </row>
    <row r="47">
      <c r="A47" s="4" t="n"/>
      <c r="B47" s="5" t="n"/>
      <c r="C47" s="6" t="n"/>
      <c r="D47" s="7" t="n"/>
      <c r="E47" s="6" t="n"/>
      <c r="F47" s="6" t="n"/>
      <c r="G47" s="6" t="n"/>
      <c r="H47" s="6" t="n"/>
      <c r="I47" s="8">
        <f>IF($B47="","",COUNTIFS('Testprotokoll'!$B$5:$B$204,$B47,'Testprotokoll'!$C$5:$C$204,$D47))</f>
        <v/>
      </c>
      <c r="J47" s="8">
        <f>IF($B47="","",COUNTIFS('Testprotokoll'!$B$5:$B$204,$B47,'Testprotokoll'!$C$5:$C$204,$D47,'Testprotokoll'!$G$5:$G$204,"Bestanden"))</f>
        <v/>
      </c>
      <c r="K47" s="8">
        <f>IF($B47="","",COUNTIFS('Testprotokoll'!$B$5:$B$204,$B47,'Testprotokoll'!$C$5:$C$204,$D47,'Testprotokoll'!$G$5:$G$204,"Nicht bestanden"))</f>
        <v/>
      </c>
      <c r="L47" s="9">
        <f>IF($B47="","",IF($I47=0,"",_xlfn.MAXIFS('Testprotokoll'!$A$5:$A$204,'Testprotokoll'!$B$5:$B$204,$B47,'Testprotokoll'!$C$5:$C$204,$D47)))</f>
        <v/>
      </c>
      <c r="M47" s="9">
        <f>IF(OR($B47="",$L47=""),"",$L47+'Einstellungen'!$B$6)</f>
        <v/>
      </c>
      <c r="N47" s="10">
        <f>IF($B47="","",IF($I47=0,"Nicht getestet",IF($K47&gt;0,"Beheben und neu testen",IF($J47&lt;'Einstellungen'!$B$5,"Weiter testen","Bereit"))))</f>
        <v/>
      </c>
    </row>
    <row r="48">
      <c r="A48" s="4" t="n"/>
      <c r="B48" s="5" t="n"/>
      <c r="C48" s="6" t="n"/>
      <c r="D48" s="7" t="n"/>
      <c r="E48" s="6" t="n"/>
      <c r="F48" s="6" t="n"/>
      <c r="G48" s="6" t="n"/>
      <c r="H48" s="6" t="n"/>
      <c r="I48" s="8">
        <f>IF($B48="","",COUNTIFS('Testprotokoll'!$B$5:$B$204,$B48,'Testprotokoll'!$C$5:$C$204,$D48))</f>
        <v/>
      </c>
      <c r="J48" s="8">
        <f>IF($B48="","",COUNTIFS('Testprotokoll'!$B$5:$B$204,$B48,'Testprotokoll'!$C$5:$C$204,$D48,'Testprotokoll'!$G$5:$G$204,"Bestanden"))</f>
        <v/>
      </c>
      <c r="K48" s="8">
        <f>IF($B48="","",COUNTIFS('Testprotokoll'!$B$5:$B$204,$B48,'Testprotokoll'!$C$5:$C$204,$D48,'Testprotokoll'!$G$5:$G$204,"Nicht bestanden"))</f>
        <v/>
      </c>
      <c r="L48" s="9">
        <f>IF($B48="","",IF($I48=0,"",_xlfn.MAXIFS('Testprotokoll'!$A$5:$A$204,'Testprotokoll'!$B$5:$B$204,$B48,'Testprotokoll'!$C$5:$C$204,$D48)))</f>
        <v/>
      </c>
      <c r="M48" s="9">
        <f>IF(OR($B48="",$L48=""),"",$L48+'Einstellungen'!$B$6)</f>
        <v/>
      </c>
      <c r="N48" s="10">
        <f>IF($B48="","",IF($I48=0,"Nicht getestet",IF($K48&gt;0,"Beheben und neu testen",IF($J48&lt;'Einstellungen'!$B$5,"Weiter testen","Bereit"))))</f>
        <v/>
      </c>
    </row>
    <row r="49">
      <c r="A49" s="4" t="n"/>
      <c r="B49" s="5" t="n"/>
      <c r="C49" s="6" t="n"/>
      <c r="D49" s="7" t="n"/>
      <c r="E49" s="6" t="n"/>
      <c r="F49" s="6" t="n"/>
      <c r="G49" s="6" t="n"/>
      <c r="H49" s="6" t="n"/>
      <c r="I49" s="8">
        <f>IF($B49="","",COUNTIFS('Testprotokoll'!$B$5:$B$204,$B49,'Testprotokoll'!$C$5:$C$204,$D49))</f>
        <v/>
      </c>
      <c r="J49" s="8">
        <f>IF($B49="","",COUNTIFS('Testprotokoll'!$B$5:$B$204,$B49,'Testprotokoll'!$C$5:$C$204,$D49,'Testprotokoll'!$G$5:$G$204,"Bestanden"))</f>
        <v/>
      </c>
      <c r="K49" s="8">
        <f>IF($B49="","",COUNTIFS('Testprotokoll'!$B$5:$B$204,$B49,'Testprotokoll'!$C$5:$C$204,$D49,'Testprotokoll'!$G$5:$G$204,"Nicht bestanden"))</f>
        <v/>
      </c>
      <c r="L49" s="9">
        <f>IF($B49="","",IF($I49=0,"",_xlfn.MAXIFS('Testprotokoll'!$A$5:$A$204,'Testprotokoll'!$B$5:$B$204,$B49,'Testprotokoll'!$C$5:$C$204,$D49)))</f>
        <v/>
      </c>
      <c r="M49" s="9">
        <f>IF(OR($B49="",$L49=""),"",$L49+'Einstellungen'!$B$6)</f>
        <v/>
      </c>
      <c r="N49" s="10">
        <f>IF($B49="","",IF($I49=0,"Nicht getestet",IF($K49&gt;0,"Beheben und neu testen",IF($J49&lt;'Einstellungen'!$B$5,"Weiter testen","Bereit"))))</f>
        <v/>
      </c>
    </row>
    <row r="50">
      <c r="A50" s="4" t="n"/>
      <c r="B50" s="5" t="n"/>
      <c r="C50" s="6" t="n"/>
      <c r="D50" s="7" t="n"/>
      <c r="E50" s="6" t="n"/>
      <c r="F50" s="6" t="n"/>
      <c r="G50" s="6" t="n"/>
      <c r="H50" s="6" t="n"/>
      <c r="I50" s="8">
        <f>IF($B50="","",COUNTIFS('Testprotokoll'!$B$5:$B$204,$B50,'Testprotokoll'!$C$5:$C$204,$D50))</f>
        <v/>
      </c>
      <c r="J50" s="8">
        <f>IF($B50="","",COUNTIFS('Testprotokoll'!$B$5:$B$204,$B50,'Testprotokoll'!$C$5:$C$204,$D50,'Testprotokoll'!$G$5:$G$204,"Bestanden"))</f>
        <v/>
      </c>
      <c r="K50" s="8">
        <f>IF($B50="","",COUNTIFS('Testprotokoll'!$B$5:$B$204,$B50,'Testprotokoll'!$C$5:$C$204,$D50,'Testprotokoll'!$G$5:$G$204,"Nicht bestanden"))</f>
        <v/>
      </c>
      <c r="L50" s="9">
        <f>IF($B50="","",IF($I50=0,"",_xlfn.MAXIFS('Testprotokoll'!$A$5:$A$204,'Testprotokoll'!$B$5:$B$204,$B50,'Testprotokoll'!$C$5:$C$204,$D50)))</f>
        <v/>
      </c>
      <c r="M50" s="9">
        <f>IF(OR($B50="",$L50=""),"",$L50+'Einstellungen'!$B$6)</f>
        <v/>
      </c>
      <c r="N50" s="10">
        <f>IF($B50="","",IF($I50=0,"Nicht getestet",IF($K50&gt;0,"Beheben und neu testen",IF($J50&lt;'Einstellungen'!$B$5,"Weiter testen","Bereit"))))</f>
        <v/>
      </c>
    </row>
    <row r="51">
      <c r="A51" s="4" t="n"/>
      <c r="B51" s="5" t="n"/>
      <c r="C51" s="6" t="n"/>
      <c r="D51" s="7" t="n"/>
      <c r="E51" s="6" t="n"/>
      <c r="F51" s="6" t="n"/>
      <c r="G51" s="6" t="n"/>
      <c r="H51" s="6" t="n"/>
      <c r="I51" s="8">
        <f>IF($B51="","",COUNTIFS('Testprotokoll'!$B$5:$B$204,$B51,'Testprotokoll'!$C$5:$C$204,$D51))</f>
        <v/>
      </c>
      <c r="J51" s="8">
        <f>IF($B51="","",COUNTIFS('Testprotokoll'!$B$5:$B$204,$B51,'Testprotokoll'!$C$5:$C$204,$D51,'Testprotokoll'!$G$5:$G$204,"Bestanden"))</f>
        <v/>
      </c>
      <c r="K51" s="8">
        <f>IF($B51="","",COUNTIFS('Testprotokoll'!$B$5:$B$204,$B51,'Testprotokoll'!$C$5:$C$204,$D51,'Testprotokoll'!$G$5:$G$204,"Nicht bestanden"))</f>
        <v/>
      </c>
      <c r="L51" s="9">
        <f>IF($B51="","",IF($I51=0,"",_xlfn.MAXIFS('Testprotokoll'!$A$5:$A$204,'Testprotokoll'!$B$5:$B$204,$B51,'Testprotokoll'!$C$5:$C$204,$D51)))</f>
        <v/>
      </c>
      <c r="M51" s="9">
        <f>IF(OR($B51="",$L51=""),"",$L51+'Einstellungen'!$B$6)</f>
        <v/>
      </c>
      <c r="N51" s="10">
        <f>IF($B51="","",IF($I51=0,"Nicht getestet",IF($K51&gt;0,"Beheben und neu testen",IF($J51&lt;'Einstellungen'!$B$5,"Weiter testen","Bereit"))))</f>
        <v/>
      </c>
    </row>
    <row r="52">
      <c r="A52" s="4" t="n"/>
      <c r="B52" s="5" t="n"/>
      <c r="C52" s="6" t="n"/>
      <c r="D52" s="7" t="n"/>
      <c r="E52" s="6" t="n"/>
      <c r="F52" s="6" t="n"/>
      <c r="G52" s="6" t="n"/>
      <c r="H52" s="6" t="n"/>
      <c r="I52" s="8">
        <f>IF($B52="","",COUNTIFS('Testprotokoll'!$B$5:$B$204,$B52,'Testprotokoll'!$C$5:$C$204,$D52))</f>
        <v/>
      </c>
      <c r="J52" s="8">
        <f>IF($B52="","",COUNTIFS('Testprotokoll'!$B$5:$B$204,$B52,'Testprotokoll'!$C$5:$C$204,$D52,'Testprotokoll'!$G$5:$G$204,"Bestanden"))</f>
        <v/>
      </c>
      <c r="K52" s="8">
        <f>IF($B52="","",COUNTIFS('Testprotokoll'!$B$5:$B$204,$B52,'Testprotokoll'!$C$5:$C$204,$D52,'Testprotokoll'!$G$5:$G$204,"Nicht bestanden"))</f>
        <v/>
      </c>
      <c r="L52" s="9">
        <f>IF($B52="","",IF($I52=0,"",_xlfn.MAXIFS('Testprotokoll'!$A$5:$A$204,'Testprotokoll'!$B$5:$B$204,$B52,'Testprotokoll'!$C$5:$C$204,$D52)))</f>
        <v/>
      </c>
      <c r="M52" s="9">
        <f>IF(OR($B52="",$L52=""),"",$L52+'Einstellungen'!$B$6)</f>
        <v/>
      </c>
      <c r="N52" s="10">
        <f>IF($B52="","",IF($I52=0,"Nicht getestet",IF($K52&gt;0,"Beheben und neu testen",IF($J52&lt;'Einstellungen'!$B$5,"Weiter testen","Bereit"))))</f>
        <v/>
      </c>
    </row>
    <row r="53">
      <c r="A53" s="4" t="n"/>
      <c r="B53" s="5" t="n"/>
      <c r="C53" s="6" t="n"/>
      <c r="D53" s="7" t="n"/>
      <c r="E53" s="6" t="n"/>
      <c r="F53" s="6" t="n"/>
      <c r="G53" s="6" t="n"/>
      <c r="H53" s="6" t="n"/>
      <c r="I53" s="8">
        <f>IF($B53="","",COUNTIFS('Testprotokoll'!$B$5:$B$204,$B53,'Testprotokoll'!$C$5:$C$204,$D53))</f>
        <v/>
      </c>
      <c r="J53" s="8">
        <f>IF($B53="","",COUNTIFS('Testprotokoll'!$B$5:$B$204,$B53,'Testprotokoll'!$C$5:$C$204,$D53,'Testprotokoll'!$G$5:$G$204,"Bestanden"))</f>
        <v/>
      </c>
      <c r="K53" s="8">
        <f>IF($B53="","",COUNTIFS('Testprotokoll'!$B$5:$B$204,$B53,'Testprotokoll'!$C$5:$C$204,$D53,'Testprotokoll'!$G$5:$G$204,"Nicht bestanden"))</f>
        <v/>
      </c>
      <c r="L53" s="9">
        <f>IF($B53="","",IF($I53=0,"",_xlfn.MAXIFS('Testprotokoll'!$A$5:$A$204,'Testprotokoll'!$B$5:$B$204,$B53,'Testprotokoll'!$C$5:$C$204,$D53)))</f>
        <v/>
      </c>
      <c r="M53" s="9">
        <f>IF(OR($B53="",$L53=""),"",$L53+'Einstellungen'!$B$6)</f>
        <v/>
      </c>
      <c r="N53" s="10">
        <f>IF($B53="","",IF($I53=0,"Nicht getestet",IF($K53&gt;0,"Beheben und neu testen",IF($J53&lt;'Einstellungen'!$B$5,"Weiter testen","Bereit"))))</f>
        <v/>
      </c>
    </row>
    <row r="54">
      <c r="A54" s="4" t="n"/>
      <c r="B54" s="5" t="n"/>
      <c r="C54" s="6" t="n"/>
      <c r="D54" s="7" t="n"/>
      <c r="E54" s="6" t="n"/>
      <c r="F54" s="6" t="n"/>
      <c r="G54" s="6" t="n"/>
      <c r="H54" s="6" t="n"/>
      <c r="I54" s="8">
        <f>IF($B54="","",COUNTIFS('Testprotokoll'!$B$5:$B$204,$B54,'Testprotokoll'!$C$5:$C$204,$D54))</f>
        <v/>
      </c>
      <c r="J54" s="8">
        <f>IF($B54="","",COUNTIFS('Testprotokoll'!$B$5:$B$204,$B54,'Testprotokoll'!$C$5:$C$204,$D54,'Testprotokoll'!$G$5:$G$204,"Bestanden"))</f>
        <v/>
      </c>
      <c r="K54" s="8">
        <f>IF($B54="","",COUNTIFS('Testprotokoll'!$B$5:$B$204,$B54,'Testprotokoll'!$C$5:$C$204,$D54,'Testprotokoll'!$G$5:$G$204,"Nicht bestanden"))</f>
        <v/>
      </c>
      <c r="L54" s="9">
        <f>IF($B54="","",IF($I54=0,"",_xlfn.MAXIFS('Testprotokoll'!$A$5:$A$204,'Testprotokoll'!$B$5:$B$204,$B54,'Testprotokoll'!$C$5:$C$204,$D54)))</f>
        <v/>
      </c>
      <c r="M54" s="9">
        <f>IF(OR($B54="",$L54=""),"",$L54+'Einstellungen'!$B$6)</f>
        <v/>
      </c>
      <c r="N54" s="10">
        <f>IF($B54="","",IF($I54=0,"Nicht getestet",IF($K54&gt;0,"Beheben und neu testen",IF($J54&lt;'Einstellungen'!$B$5,"Weiter testen","Bereit"))))</f>
        <v/>
      </c>
    </row>
    <row r="55">
      <c r="A55" s="4" t="n"/>
      <c r="B55" s="5" t="n"/>
      <c r="C55" s="6" t="n"/>
      <c r="D55" s="7" t="n"/>
      <c r="E55" s="6" t="n"/>
      <c r="F55" s="6" t="n"/>
      <c r="G55" s="6" t="n"/>
      <c r="H55" s="6" t="n"/>
      <c r="I55" s="8">
        <f>IF($B55="","",COUNTIFS('Testprotokoll'!$B$5:$B$204,$B55,'Testprotokoll'!$C$5:$C$204,$D55))</f>
        <v/>
      </c>
      <c r="J55" s="8">
        <f>IF($B55="","",COUNTIFS('Testprotokoll'!$B$5:$B$204,$B55,'Testprotokoll'!$C$5:$C$204,$D55,'Testprotokoll'!$G$5:$G$204,"Bestanden"))</f>
        <v/>
      </c>
      <c r="K55" s="8">
        <f>IF($B55="","",COUNTIFS('Testprotokoll'!$B$5:$B$204,$B55,'Testprotokoll'!$C$5:$C$204,$D55,'Testprotokoll'!$G$5:$G$204,"Nicht bestanden"))</f>
        <v/>
      </c>
      <c r="L55" s="9">
        <f>IF($B55="","",IF($I55=0,"",_xlfn.MAXIFS('Testprotokoll'!$A$5:$A$204,'Testprotokoll'!$B$5:$B$204,$B55,'Testprotokoll'!$C$5:$C$204,$D55)))</f>
        <v/>
      </c>
      <c r="M55" s="9">
        <f>IF(OR($B55="",$L55=""),"",$L55+'Einstellungen'!$B$6)</f>
        <v/>
      </c>
      <c r="N55" s="10">
        <f>IF($B55="","",IF($I55=0,"Nicht getestet",IF($K55&gt;0,"Beheben und neu testen",IF($J55&lt;'Einstellungen'!$B$5,"Weiter testen","Bereit"))))</f>
        <v/>
      </c>
    </row>
    <row r="56">
      <c r="A56" s="4" t="n"/>
      <c r="B56" s="5" t="n"/>
      <c r="C56" s="6" t="n"/>
      <c r="D56" s="7" t="n"/>
      <c r="E56" s="6" t="n"/>
      <c r="F56" s="6" t="n"/>
      <c r="G56" s="6" t="n"/>
      <c r="H56" s="6" t="n"/>
      <c r="I56" s="8">
        <f>IF($B56="","",COUNTIFS('Testprotokoll'!$B$5:$B$204,$B56,'Testprotokoll'!$C$5:$C$204,$D56))</f>
        <v/>
      </c>
      <c r="J56" s="8">
        <f>IF($B56="","",COUNTIFS('Testprotokoll'!$B$5:$B$204,$B56,'Testprotokoll'!$C$5:$C$204,$D56,'Testprotokoll'!$G$5:$G$204,"Bestanden"))</f>
        <v/>
      </c>
      <c r="K56" s="8">
        <f>IF($B56="","",COUNTIFS('Testprotokoll'!$B$5:$B$204,$B56,'Testprotokoll'!$C$5:$C$204,$D56,'Testprotokoll'!$G$5:$G$204,"Nicht bestanden"))</f>
        <v/>
      </c>
      <c r="L56" s="9">
        <f>IF($B56="","",IF($I56=0,"",_xlfn.MAXIFS('Testprotokoll'!$A$5:$A$204,'Testprotokoll'!$B$5:$B$204,$B56,'Testprotokoll'!$C$5:$C$204,$D56)))</f>
        <v/>
      </c>
      <c r="M56" s="9">
        <f>IF(OR($B56="",$L56=""),"",$L56+'Einstellungen'!$B$6)</f>
        <v/>
      </c>
      <c r="N56" s="10">
        <f>IF($B56="","",IF($I56=0,"Nicht getestet",IF($K56&gt;0,"Beheben und neu testen",IF($J56&lt;'Einstellungen'!$B$5,"Weiter testen","Bereit"))))</f>
        <v/>
      </c>
    </row>
    <row r="57">
      <c r="A57" s="4" t="n"/>
      <c r="B57" s="5" t="n"/>
      <c r="C57" s="6" t="n"/>
      <c r="D57" s="7" t="n"/>
      <c r="E57" s="6" t="n"/>
      <c r="F57" s="6" t="n"/>
      <c r="G57" s="6" t="n"/>
      <c r="H57" s="6" t="n"/>
      <c r="I57" s="8">
        <f>IF($B57="","",COUNTIFS('Testprotokoll'!$B$5:$B$204,$B57,'Testprotokoll'!$C$5:$C$204,$D57))</f>
        <v/>
      </c>
      <c r="J57" s="8">
        <f>IF($B57="","",COUNTIFS('Testprotokoll'!$B$5:$B$204,$B57,'Testprotokoll'!$C$5:$C$204,$D57,'Testprotokoll'!$G$5:$G$204,"Bestanden"))</f>
        <v/>
      </c>
      <c r="K57" s="8">
        <f>IF($B57="","",COUNTIFS('Testprotokoll'!$B$5:$B$204,$B57,'Testprotokoll'!$C$5:$C$204,$D57,'Testprotokoll'!$G$5:$G$204,"Nicht bestanden"))</f>
        <v/>
      </c>
      <c r="L57" s="9">
        <f>IF($B57="","",IF($I57=0,"",_xlfn.MAXIFS('Testprotokoll'!$A$5:$A$204,'Testprotokoll'!$B$5:$B$204,$B57,'Testprotokoll'!$C$5:$C$204,$D57)))</f>
        <v/>
      </c>
      <c r="M57" s="9">
        <f>IF(OR($B57="",$L57=""),"",$L57+'Einstellungen'!$B$6)</f>
        <v/>
      </c>
      <c r="N57" s="10">
        <f>IF($B57="","",IF($I57=0,"Nicht getestet",IF($K57&gt;0,"Beheben und neu testen",IF($J57&lt;'Einstellungen'!$B$5,"Weiter testen","Bereit"))))</f>
        <v/>
      </c>
    </row>
    <row r="58">
      <c r="A58" s="4" t="n"/>
      <c r="B58" s="5" t="n"/>
      <c r="C58" s="6" t="n"/>
      <c r="D58" s="7" t="n"/>
      <c r="E58" s="6" t="n"/>
      <c r="F58" s="6" t="n"/>
      <c r="G58" s="6" t="n"/>
      <c r="H58" s="6" t="n"/>
      <c r="I58" s="8">
        <f>IF($B58="","",COUNTIFS('Testprotokoll'!$B$5:$B$204,$B58,'Testprotokoll'!$C$5:$C$204,$D58))</f>
        <v/>
      </c>
      <c r="J58" s="8">
        <f>IF($B58="","",COUNTIFS('Testprotokoll'!$B$5:$B$204,$B58,'Testprotokoll'!$C$5:$C$204,$D58,'Testprotokoll'!$G$5:$G$204,"Bestanden"))</f>
        <v/>
      </c>
      <c r="K58" s="8">
        <f>IF($B58="","",COUNTIFS('Testprotokoll'!$B$5:$B$204,$B58,'Testprotokoll'!$C$5:$C$204,$D58,'Testprotokoll'!$G$5:$G$204,"Nicht bestanden"))</f>
        <v/>
      </c>
      <c r="L58" s="9">
        <f>IF($B58="","",IF($I58=0,"",_xlfn.MAXIFS('Testprotokoll'!$A$5:$A$204,'Testprotokoll'!$B$5:$B$204,$B58,'Testprotokoll'!$C$5:$C$204,$D58)))</f>
        <v/>
      </c>
      <c r="M58" s="9">
        <f>IF(OR($B58="",$L58=""),"",$L58+'Einstellungen'!$B$6)</f>
        <v/>
      </c>
      <c r="N58" s="10">
        <f>IF($B58="","",IF($I58=0,"Nicht getestet",IF($K58&gt;0,"Beheben und neu testen",IF($J58&lt;'Einstellungen'!$B$5,"Weiter testen","Bereit"))))</f>
        <v/>
      </c>
    </row>
    <row r="59">
      <c r="A59" s="4" t="n"/>
      <c r="B59" s="5" t="n"/>
      <c r="C59" s="6" t="n"/>
      <c r="D59" s="7" t="n"/>
      <c r="E59" s="6" t="n"/>
      <c r="F59" s="6" t="n"/>
      <c r="G59" s="6" t="n"/>
      <c r="H59" s="6" t="n"/>
      <c r="I59" s="8">
        <f>IF($B59="","",COUNTIFS('Testprotokoll'!$B$5:$B$204,$B59,'Testprotokoll'!$C$5:$C$204,$D59))</f>
        <v/>
      </c>
      <c r="J59" s="8">
        <f>IF($B59="","",COUNTIFS('Testprotokoll'!$B$5:$B$204,$B59,'Testprotokoll'!$C$5:$C$204,$D59,'Testprotokoll'!$G$5:$G$204,"Bestanden"))</f>
        <v/>
      </c>
      <c r="K59" s="8">
        <f>IF($B59="","",COUNTIFS('Testprotokoll'!$B$5:$B$204,$B59,'Testprotokoll'!$C$5:$C$204,$D59,'Testprotokoll'!$G$5:$G$204,"Nicht bestanden"))</f>
        <v/>
      </c>
      <c r="L59" s="9">
        <f>IF($B59="","",IF($I59=0,"",_xlfn.MAXIFS('Testprotokoll'!$A$5:$A$204,'Testprotokoll'!$B$5:$B$204,$B59,'Testprotokoll'!$C$5:$C$204,$D59)))</f>
        <v/>
      </c>
      <c r="M59" s="9">
        <f>IF(OR($B59="",$L59=""),"",$L59+'Einstellungen'!$B$6)</f>
        <v/>
      </c>
      <c r="N59" s="10">
        <f>IF($B59="","",IF($I59=0,"Nicht getestet",IF($K59&gt;0,"Beheben und neu testen",IF($J59&lt;'Einstellungen'!$B$5,"Weiter testen","Bereit"))))</f>
        <v/>
      </c>
    </row>
    <row r="60">
      <c r="A60" s="4" t="n"/>
      <c r="B60" s="5" t="n"/>
      <c r="C60" s="6" t="n"/>
      <c r="D60" s="7" t="n"/>
      <c r="E60" s="6" t="n"/>
      <c r="F60" s="6" t="n"/>
      <c r="G60" s="6" t="n"/>
      <c r="H60" s="6" t="n"/>
      <c r="I60" s="8">
        <f>IF($B60="","",COUNTIFS('Testprotokoll'!$B$5:$B$204,$B60,'Testprotokoll'!$C$5:$C$204,$D60))</f>
        <v/>
      </c>
      <c r="J60" s="8">
        <f>IF($B60="","",COUNTIFS('Testprotokoll'!$B$5:$B$204,$B60,'Testprotokoll'!$C$5:$C$204,$D60,'Testprotokoll'!$G$5:$G$204,"Bestanden"))</f>
        <v/>
      </c>
      <c r="K60" s="8">
        <f>IF($B60="","",COUNTIFS('Testprotokoll'!$B$5:$B$204,$B60,'Testprotokoll'!$C$5:$C$204,$D60,'Testprotokoll'!$G$5:$G$204,"Nicht bestanden"))</f>
        <v/>
      </c>
      <c r="L60" s="9">
        <f>IF($B60="","",IF($I60=0,"",_xlfn.MAXIFS('Testprotokoll'!$A$5:$A$204,'Testprotokoll'!$B$5:$B$204,$B60,'Testprotokoll'!$C$5:$C$204,$D60)))</f>
        <v/>
      </c>
      <c r="M60" s="9">
        <f>IF(OR($B60="",$L60=""),"",$L60+'Einstellungen'!$B$6)</f>
        <v/>
      </c>
      <c r="N60" s="10">
        <f>IF($B60="","",IF($I60=0,"Nicht getestet",IF($K60&gt;0,"Beheben und neu testen",IF($J60&lt;'Einstellungen'!$B$5,"Weiter testen","Bereit"))))</f>
        <v/>
      </c>
    </row>
    <row r="61">
      <c r="A61" s="4" t="n"/>
      <c r="B61" s="5" t="n"/>
      <c r="C61" s="6" t="n"/>
      <c r="D61" s="7" t="n"/>
      <c r="E61" s="6" t="n"/>
      <c r="F61" s="6" t="n"/>
      <c r="G61" s="6" t="n"/>
      <c r="H61" s="6" t="n"/>
      <c r="I61" s="8">
        <f>IF($B61="","",COUNTIFS('Testprotokoll'!$B$5:$B$204,$B61,'Testprotokoll'!$C$5:$C$204,$D61))</f>
        <v/>
      </c>
      <c r="J61" s="8">
        <f>IF($B61="","",COUNTIFS('Testprotokoll'!$B$5:$B$204,$B61,'Testprotokoll'!$C$5:$C$204,$D61,'Testprotokoll'!$G$5:$G$204,"Bestanden"))</f>
        <v/>
      </c>
      <c r="K61" s="8">
        <f>IF($B61="","",COUNTIFS('Testprotokoll'!$B$5:$B$204,$B61,'Testprotokoll'!$C$5:$C$204,$D61,'Testprotokoll'!$G$5:$G$204,"Nicht bestanden"))</f>
        <v/>
      </c>
      <c r="L61" s="9">
        <f>IF($B61="","",IF($I61=0,"",_xlfn.MAXIFS('Testprotokoll'!$A$5:$A$204,'Testprotokoll'!$B$5:$B$204,$B61,'Testprotokoll'!$C$5:$C$204,$D61)))</f>
        <v/>
      </c>
      <c r="M61" s="9">
        <f>IF(OR($B61="",$L61=""),"",$L61+'Einstellungen'!$B$6)</f>
        <v/>
      </c>
      <c r="N61" s="10">
        <f>IF($B61="","",IF($I61=0,"Nicht getestet",IF($K61&gt;0,"Beheben und neu testen",IF($J61&lt;'Einstellungen'!$B$5,"Weiter testen","Bereit"))))</f>
        <v/>
      </c>
    </row>
    <row r="62">
      <c r="A62" s="4" t="n"/>
      <c r="B62" s="5" t="n"/>
      <c r="C62" s="6" t="n"/>
      <c r="D62" s="7" t="n"/>
      <c r="E62" s="6" t="n"/>
      <c r="F62" s="6" t="n"/>
      <c r="G62" s="6" t="n"/>
      <c r="H62" s="6" t="n"/>
      <c r="I62" s="8">
        <f>IF($B62="","",COUNTIFS('Testprotokoll'!$B$5:$B$204,$B62,'Testprotokoll'!$C$5:$C$204,$D62))</f>
        <v/>
      </c>
      <c r="J62" s="8">
        <f>IF($B62="","",COUNTIFS('Testprotokoll'!$B$5:$B$204,$B62,'Testprotokoll'!$C$5:$C$204,$D62,'Testprotokoll'!$G$5:$G$204,"Bestanden"))</f>
        <v/>
      </c>
      <c r="K62" s="8">
        <f>IF($B62="","",COUNTIFS('Testprotokoll'!$B$5:$B$204,$B62,'Testprotokoll'!$C$5:$C$204,$D62,'Testprotokoll'!$G$5:$G$204,"Nicht bestanden"))</f>
        <v/>
      </c>
      <c r="L62" s="9">
        <f>IF($B62="","",IF($I62=0,"",_xlfn.MAXIFS('Testprotokoll'!$A$5:$A$204,'Testprotokoll'!$B$5:$B$204,$B62,'Testprotokoll'!$C$5:$C$204,$D62)))</f>
        <v/>
      </c>
      <c r="M62" s="9">
        <f>IF(OR($B62="",$L62=""),"",$L62+'Einstellungen'!$B$6)</f>
        <v/>
      </c>
      <c r="N62" s="10">
        <f>IF($B62="","",IF($I62=0,"Nicht getestet",IF($K62&gt;0,"Beheben und neu testen",IF($J62&lt;'Einstellungen'!$B$5,"Weiter testen","Bereit"))))</f>
        <v/>
      </c>
    </row>
    <row r="63">
      <c r="A63" s="4" t="n"/>
      <c r="B63" s="5" t="n"/>
      <c r="C63" s="6" t="n"/>
      <c r="D63" s="7" t="n"/>
      <c r="E63" s="6" t="n"/>
      <c r="F63" s="6" t="n"/>
      <c r="G63" s="6" t="n"/>
      <c r="H63" s="6" t="n"/>
      <c r="I63" s="8">
        <f>IF($B63="","",COUNTIFS('Testprotokoll'!$B$5:$B$204,$B63,'Testprotokoll'!$C$5:$C$204,$D63))</f>
        <v/>
      </c>
      <c r="J63" s="8">
        <f>IF($B63="","",COUNTIFS('Testprotokoll'!$B$5:$B$204,$B63,'Testprotokoll'!$C$5:$C$204,$D63,'Testprotokoll'!$G$5:$G$204,"Bestanden"))</f>
        <v/>
      </c>
      <c r="K63" s="8">
        <f>IF($B63="","",COUNTIFS('Testprotokoll'!$B$5:$B$204,$B63,'Testprotokoll'!$C$5:$C$204,$D63,'Testprotokoll'!$G$5:$G$204,"Nicht bestanden"))</f>
        <v/>
      </c>
      <c r="L63" s="9">
        <f>IF($B63="","",IF($I63=0,"",_xlfn.MAXIFS('Testprotokoll'!$A$5:$A$204,'Testprotokoll'!$B$5:$B$204,$B63,'Testprotokoll'!$C$5:$C$204,$D63)))</f>
        <v/>
      </c>
      <c r="M63" s="9">
        <f>IF(OR($B63="",$L63=""),"",$L63+'Einstellungen'!$B$6)</f>
        <v/>
      </c>
      <c r="N63" s="10">
        <f>IF($B63="","",IF($I63=0,"Nicht getestet",IF($K63&gt;0,"Beheben und neu testen",IF($J63&lt;'Einstellungen'!$B$5,"Weiter testen","Bereit"))))</f>
        <v/>
      </c>
    </row>
    <row r="64">
      <c r="A64" s="4" t="n"/>
      <c r="B64" s="5" t="n"/>
      <c r="C64" s="6" t="n"/>
      <c r="D64" s="7" t="n"/>
      <c r="E64" s="6" t="n"/>
      <c r="F64" s="6" t="n"/>
      <c r="G64" s="6" t="n"/>
      <c r="H64" s="6" t="n"/>
      <c r="I64" s="8">
        <f>IF($B64="","",COUNTIFS('Testprotokoll'!$B$5:$B$204,$B64,'Testprotokoll'!$C$5:$C$204,$D64))</f>
        <v/>
      </c>
      <c r="J64" s="8">
        <f>IF($B64="","",COUNTIFS('Testprotokoll'!$B$5:$B$204,$B64,'Testprotokoll'!$C$5:$C$204,$D64,'Testprotokoll'!$G$5:$G$204,"Bestanden"))</f>
        <v/>
      </c>
      <c r="K64" s="8">
        <f>IF($B64="","",COUNTIFS('Testprotokoll'!$B$5:$B$204,$B64,'Testprotokoll'!$C$5:$C$204,$D64,'Testprotokoll'!$G$5:$G$204,"Nicht bestanden"))</f>
        <v/>
      </c>
      <c r="L64" s="9">
        <f>IF($B64="","",IF($I64=0,"",_xlfn.MAXIFS('Testprotokoll'!$A$5:$A$204,'Testprotokoll'!$B$5:$B$204,$B64,'Testprotokoll'!$C$5:$C$204,$D64)))</f>
        <v/>
      </c>
      <c r="M64" s="9">
        <f>IF(OR($B64="",$L64=""),"",$L64+'Einstellungen'!$B$6)</f>
        <v/>
      </c>
      <c r="N64" s="10">
        <f>IF($B64="","",IF($I64=0,"Nicht getestet",IF($K64&gt;0,"Beheben und neu testen",IF($J64&lt;'Einstellungen'!$B$5,"Weiter testen","Bereit"))))</f>
        <v/>
      </c>
    </row>
    <row r="65">
      <c r="A65" s="4" t="n"/>
      <c r="B65" s="5" t="n"/>
      <c r="C65" s="6" t="n"/>
      <c r="D65" s="7" t="n"/>
      <c r="E65" s="6" t="n"/>
      <c r="F65" s="6" t="n"/>
      <c r="G65" s="6" t="n"/>
      <c r="H65" s="6" t="n"/>
      <c r="I65" s="8">
        <f>IF($B65="","",COUNTIFS('Testprotokoll'!$B$5:$B$204,$B65,'Testprotokoll'!$C$5:$C$204,$D65))</f>
        <v/>
      </c>
      <c r="J65" s="8">
        <f>IF($B65="","",COUNTIFS('Testprotokoll'!$B$5:$B$204,$B65,'Testprotokoll'!$C$5:$C$204,$D65,'Testprotokoll'!$G$5:$G$204,"Bestanden"))</f>
        <v/>
      </c>
      <c r="K65" s="8">
        <f>IF($B65="","",COUNTIFS('Testprotokoll'!$B$5:$B$204,$B65,'Testprotokoll'!$C$5:$C$204,$D65,'Testprotokoll'!$G$5:$G$204,"Nicht bestanden"))</f>
        <v/>
      </c>
      <c r="L65" s="9">
        <f>IF($B65="","",IF($I65=0,"",_xlfn.MAXIFS('Testprotokoll'!$A$5:$A$204,'Testprotokoll'!$B$5:$B$204,$B65,'Testprotokoll'!$C$5:$C$204,$D65)))</f>
        <v/>
      </c>
      <c r="M65" s="9">
        <f>IF(OR($B65="",$L65=""),"",$L65+'Einstellungen'!$B$6)</f>
        <v/>
      </c>
      <c r="N65" s="10">
        <f>IF($B65="","",IF($I65=0,"Nicht getestet",IF($K65&gt;0,"Beheben und neu testen",IF($J65&lt;'Einstellungen'!$B$5,"Weiter testen","Bereit"))))</f>
        <v/>
      </c>
    </row>
    <row r="66">
      <c r="A66" s="4" t="n"/>
      <c r="B66" s="5" t="n"/>
      <c r="C66" s="6" t="n"/>
      <c r="D66" s="7" t="n"/>
      <c r="E66" s="6" t="n"/>
      <c r="F66" s="6" t="n"/>
      <c r="G66" s="6" t="n"/>
      <c r="H66" s="6" t="n"/>
      <c r="I66" s="8">
        <f>IF($B66="","",COUNTIFS('Testprotokoll'!$B$5:$B$204,$B66,'Testprotokoll'!$C$5:$C$204,$D66))</f>
        <v/>
      </c>
      <c r="J66" s="8">
        <f>IF($B66="","",COUNTIFS('Testprotokoll'!$B$5:$B$204,$B66,'Testprotokoll'!$C$5:$C$204,$D66,'Testprotokoll'!$G$5:$G$204,"Bestanden"))</f>
        <v/>
      </c>
      <c r="K66" s="8">
        <f>IF($B66="","",COUNTIFS('Testprotokoll'!$B$5:$B$204,$B66,'Testprotokoll'!$C$5:$C$204,$D66,'Testprotokoll'!$G$5:$G$204,"Nicht bestanden"))</f>
        <v/>
      </c>
      <c r="L66" s="9">
        <f>IF($B66="","",IF($I66=0,"",_xlfn.MAXIFS('Testprotokoll'!$A$5:$A$204,'Testprotokoll'!$B$5:$B$204,$B66,'Testprotokoll'!$C$5:$C$204,$D66)))</f>
        <v/>
      </c>
      <c r="M66" s="9">
        <f>IF(OR($B66="",$L66=""),"",$L66+'Einstellungen'!$B$6)</f>
        <v/>
      </c>
      <c r="N66" s="10">
        <f>IF($B66="","",IF($I66=0,"Nicht getestet",IF($K66&gt;0,"Beheben und neu testen",IF($J66&lt;'Einstellungen'!$B$5,"Weiter testen","Bereit"))))</f>
        <v/>
      </c>
    </row>
    <row r="67">
      <c r="A67" s="4" t="n"/>
      <c r="B67" s="5" t="n"/>
      <c r="C67" s="6" t="n"/>
      <c r="D67" s="7" t="n"/>
      <c r="E67" s="6" t="n"/>
      <c r="F67" s="6" t="n"/>
      <c r="G67" s="6" t="n"/>
      <c r="H67" s="6" t="n"/>
      <c r="I67" s="8">
        <f>IF($B67="","",COUNTIFS('Testprotokoll'!$B$5:$B$204,$B67,'Testprotokoll'!$C$5:$C$204,$D67))</f>
        <v/>
      </c>
      <c r="J67" s="8">
        <f>IF($B67="","",COUNTIFS('Testprotokoll'!$B$5:$B$204,$B67,'Testprotokoll'!$C$5:$C$204,$D67,'Testprotokoll'!$G$5:$G$204,"Bestanden"))</f>
        <v/>
      </c>
      <c r="K67" s="8">
        <f>IF($B67="","",COUNTIFS('Testprotokoll'!$B$5:$B$204,$B67,'Testprotokoll'!$C$5:$C$204,$D67,'Testprotokoll'!$G$5:$G$204,"Nicht bestanden"))</f>
        <v/>
      </c>
      <c r="L67" s="9">
        <f>IF($B67="","",IF($I67=0,"",_xlfn.MAXIFS('Testprotokoll'!$A$5:$A$204,'Testprotokoll'!$B$5:$B$204,$B67,'Testprotokoll'!$C$5:$C$204,$D67)))</f>
        <v/>
      </c>
      <c r="M67" s="9">
        <f>IF(OR($B67="",$L67=""),"",$L67+'Einstellungen'!$B$6)</f>
        <v/>
      </c>
      <c r="N67" s="10">
        <f>IF($B67="","",IF($I67=0,"Nicht getestet",IF($K67&gt;0,"Beheben und neu testen",IF($J67&lt;'Einstellungen'!$B$5,"Weiter testen","Bereit"))))</f>
        <v/>
      </c>
    </row>
    <row r="68">
      <c r="A68" s="4" t="n"/>
      <c r="B68" s="5" t="n"/>
      <c r="C68" s="6" t="n"/>
      <c r="D68" s="7" t="n"/>
      <c r="E68" s="6" t="n"/>
      <c r="F68" s="6" t="n"/>
      <c r="G68" s="6" t="n"/>
      <c r="H68" s="6" t="n"/>
      <c r="I68" s="8">
        <f>IF($B68="","",COUNTIFS('Testprotokoll'!$B$5:$B$204,$B68,'Testprotokoll'!$C$5:$C$204,$D68))</f>
        <v/>
      </c>
      <c r="J68" s="8">
        <f>IF($B68="","",COUNTIFS('Testprotokoll'!$B$5:$B$204,$B68,'Testprotokoll'!$C$5:$C$204,$D68,'Testprotokoll'!$G$5:$G$204,"Bestanden"))</f>
        <v/>
      </c>
      <c r="K68" s="8">
        <f>IF($B68="","",COUNTIFS('Testprotokoll'!$B$5:$B$204,$B68,'Testprotokoll'!$C$5:$C$204,$D68,'Testprotokoll'!$G$5:$G$204,"Nicht bestanden"))</f>
        <v/>
      </c>
      <c r="L68" s="9">
        <f>IF($B68="","",IF($I68=0,"",_xlfn.MAXIFS('Testprotokoll'!$A$5:$A$204,'Testprotokoll'!$B$5:$B$204,$B68,'Testprotokoll'!$C$5:$C$204,$D68)))</f>
        <v/>
      </c>
      <c r="M68" s="9">
        <f>IF(OR($B68="",$L68=""),"",$L68+'Einstellungen'!$B$6)</f>
        <v/>
      </c>
      <c r="N68" s="10">
        <f>IF($B68="","",IF($I68=0,"Nicht getestet",IF($K68&gt;0,"Beheben und neu testen",IF($J68&lt;'Einstellungen'!$B$5,"Weiter testen","Bereit"))))</f>
        <v/>
      </c>
    </row>
    <row r="69">
      <c r="A69" s="4" t="n"/>
      <c r="B69" s="5" t="n"/>
      <c r="C69" s="6" t="n"/>
      <c r="D69" s="7" t="n"/>
      <c r="E69" s="6" t="n"/>
      <c r="F69" s="6" t="n"/>
      <c r="G69" s="6" t="n"/>
      <c r="H69" s="6" t="n"/>
      <c r="I69" s="8">
        <f>IF($B69="","",COUNTIFS('Testprotokoll'!$B$5:$B$204,$B69,'Testprotokoll'!$C$5:$C$204,$D69))</f>
        <v/>
      </c>
      <c r="J69" s="8">
        <f>IF($B69="","",COUNTIFS('Testprotokoll'!$B$5:$B$204,$B69,'Testprotokoll'!$C$5:$C$204,$D69,'Testprotokoll'!$G$5:$G$204,"Bestanden"))</f>
        <v/>
      </c>
      <c r="K69" s="8">
        <f>IF($B69="","",COUNTIFS('Testprotokoll'!$B$5:$B$204,$B69,'Testprotokoll'!$C$5:$C$204,$D69,'Testprotokoll'!$G$5:$G$204,"Nicht bestanden"))</f>
        <v/>
      </c>
      <c r="L69" s="9">
        <f>IF($B69="","",IF($I69=0,"",_xlfn.MAXIFS('Testprotokoll'!$A$5:$A$204,'Testprotokoll'!$B$5:$B$204,$B69,'Testprotokoll'!$C$5:$C$204,$D69)))</f>
        <v/>
      </c>
      <c r="M69" s="9">
        <f>IF(OR($B69="",$L69=""),"",$L69+'Einstellungen'!$B$6)</f>
        <v/>
      </c>
      <c r="N69" s="10">
        <f>IF($B69="","",IF($I69=0,"Nicht getestet",IF($K69&gt;0,"Beheben und neu testen",IF($J69&lt;'Einstellungen'!$B$5,"Weiter testen","Bereit"))))</f>
        <v/>
      </c>
    </row>
    <row r="70">
      <c r="A70" s="4" t="n"/>
      <c r="B70" s="5" t="n"/>
      <c r="C70" s="6" t="n"/>
      <c r="D70" s="7" t="n"/>
      <c r="E70" s="6" t="n"/>
      <c r="F70" s="6" t="n"/>
      <c r="G70" s="6" t="n"/>
      <c r="H70" s="6" t="n"/>
      <c r="I70" s="8">
        <f>IF($B70="","",COUNTIFS('Testprotokoll'!$B$5:$B$204,$B70,'Testprotokoll'!$C$5:$C$204,$D70))</f>
        <v/>
      </c>
      <c r="J70" s="8">
        <f>IF($B70="","",COUNTIFS('Testprotokoll'!$B$5:$B$204,$B70,'Testprotokoll'!$C$5:$C$204,$D70,'Testprotokoll'!$G$5:$G$204,"Bestanden"))</f>
        <v/>
      </c>
      <c r="K70" s="8">
        <f>IF($B70="","",COUNTIFS('Testprotokoll'!$B$5:$B$204,$B70,'Testprotokoll'!$C$5:$C$204,$D70,'Testprotokoll'!$G$5:$G$204,"Nicht bestanden"))</f>
        <v/>
      </c>
      <c r="L70" s="9">
        <f>IF($B70="","",IF($I70=0,"",_xlfn.MAXIFS('Testprotokoll'!$A$5:$A$204,'Testprotokoll'!$B$5:$B$204,$B70,'Testprotokoll'!$C$5:$C$204,$D70)))</f>
        <v/>
      </c>
      <c r="M70" s="9">
        <f>IF(OR($B70="",$L70=""),"",$L70+'Einstellungen'!$B$6)</f>
        <v/>
      </c>
      <c r="N70" s="10">
        <f>IF($B70="","",IF($I70=0,"Nicht getestet",IF($K70&gt;0,"Beheben und neu testen",IF($J70&lt;'Einstellungen'!$B$5,"Weiter testen","Bereit"))))</f>
        <v/>
      </c>
    </row>
    <row r="71">
      <c r="A71" s="4" t="n"/>
      <c r="B71" s="5" t="n"/>
      <c r="C71" s="6" t="n"/>
      <c r="D71" s="7" t="n"/>
      <c r="E71" s="6" t="n"/>
      <c r="F71" s="6" t="n"/>
      <c r="G71" s="6" t="n"/>
      <c r="H71" s="6" t="n"/>
      <c r="I71" s="8">
        <f>IF($B71="","",COUNTIFS('Testprotokoll'!$B$5:$B$204,$B71,'Testprotokoll'!$C$5:$C$204,$D71))</f>
        <v/>
      </c>
      <c r="J71" s="8">
        <f>IF($B71="","",COUNTIFS('Testprotokoll'!$B$5:$B$204,$B71,'Testprotokoll'!$C$5:$C$204,$D71,'Testprotokoll'!$G$5:$G$204,"Bestanden"))</f>
        <v/>
      </c>
      <c r="K71" s="8">
        <f>IF($B71="","",COUNTIFS('Testprotokoll'!$B$5:$B$204,$B71,'Testprotokoll'!$C$5:$C$204,$D71,'Testprotokoll'!$G$5:$G$204,"Nicht bestanden"))</f>
        <v/>
      </c>
      <c r="L71" s="9">
        <f>IF($B71="","",IF($I71=0,"",_xlfn.MAXIFS('Testprotokoll'!$A$5:$A$204,'Testprotokoll'!$B$5:$B$204,$B71,'Testprotokoll'!$C$5:$C$204,$D71)))</f>
        <v/>
      </c>
      <c r="M71" s="9">
        <f>IF(OR($B71="",$L71=""),"",$L71+'Einstellungen'!$B$6)</f>
        <v/>
      </c>
      <c r="N71" s="10">
        <f>IF($B71="","",IF($I71=0,"Nicht getestet",IF($K71&gt;0,"Beheben und neu testen",IF($J71&lt;'Einstellungen'!$B$5,"Weiter testen","Bereit"))))</f>
        <v/>
      </c>
    </row>
    <row r="72">
      <c r="A72" s="4" t="n"/>
      <c r="B72" s="5" t="n"/>
      <c r="C72" s="6" t="n"/>
      <c r="D72" s="7" t="n"/>
      <c r="E72" s="6" t="n"/>
      <c r="F72" s="6" t="n"/>
      <c r="G72" s="6" t="n"/>
      <c r="H72" s="6" t="n"/>
      <c r="I72" s="8">
        <f>IF($B72="","",COUNTIFS('Testprotokoll'!$B$5:$B$204,$B72,'Testprotokoll'!$C$5:$C$204,$D72))</f>
        <v/>
      </c>
      <c r="J72" s="8">
        <f>IF($B72="","",COUNTIFS('Testprotokoll'!$B$5:$B$204,$B72,'Testprotokoll'!$C$5:$C$204,$D72,'Testprotokoll'!$G$5:$G$204,"Bestanden"))</f>
        <v/>
      </c>
      <c r="K72" s="8">
        <f>IF($B72="","",COUNTIFS('Testprotokoll'!$B$5:$B$204,$B72,'Testprotokoll'!$C$5:$C$204,$D72,'Testprotokoll'!$G$5:$G$204,"Nicht bestanden"))</f>
        <v/>
      </c>
      <c r="L72" s="9">
        <f>IF($B72="","",IF($I72=0,"",_xlfn.MAXIFS('Testprotokoll'!$A$5:$A$204,'Testprotokoll'!$B$5:$B$204,$B72,'Testprotokoll'!$C$5:$C$204,$D72)))</f>
        <v/>
      </c>
      <c r="M72" s="9">
        <f>IF(OR($B72="",$L72=""),"",$L72+'Einstellungen'!$B$6)</f>
        <v/>
      </c>
      <c r="N72" s="10">
        <f>IF($B72="","",IF($I72=0,"Nicht getestet",IF($K72&gt;0,"Beheben und neu testen",IF($J72&lt;'Einstellungen'!$B$5,"Weiter testen","Bereit"))))</f>
        <v/>
      </c>
    </row>
    <row r="73">
      <c r="A73" s="4" t="n"/>
      <c r="B73" s="5" t="n"/>
      <c r="C73" s="6" t="n"/>
      <c r="D73" s="7" t="n"/>
      <c r="E73" s="6" t="n"/>
      <c r="F73" s="6" t="n"/>
      <c r="G73" s="6" t="n"/>
      <c r="H73" s="6" t="n"/>
      <c r="I73" s="8">
        <f>IF($B73="","",COUNTIFS('Testprotokoll'!$B$5:$B$204,$B73,'Testprotokoll'!$C$5:$C$204,$D73))</f>
        <v/>
      </c>
      <c r="J73" s="8">
        <f>IF($B73="","",COUNTIFS('Testprotokoll'!$B$5:$B$204,$B73,'Testprotokoll'!$C$5:$C$204,$D73,'Testprotokoll'!$G$5:$G$204,"Bestanden"))</f>
        <v/>
      </c>
      <c r="K73" s="8">
        <f>IF($B73="","",COUNTIFS('Testprotokoll'!$B$5:$B$204,$B73,'Testprotokoll'!$C$5:$C$204,$D73,'Testprotokoll'!$G$5:$G$204,"Nicht bestanden"))</f>
        <v/>
      </c>
      <c r="L73" s="9">
        <f>IF($B73="","",IF($I73=0,"",_xlfn.MAXIFS('Testprotokoll'!$A$5:$A$204,'Testprotokoll'!$B$5:$B$204,$B73,'Testprotokoll'!$C$5:$C$204,$D73)))</f>
        <v/>
      </c>
      <c r="M73" s="9">
        <f>IF(OR($B73="",$L73=""),"",$L73+'Einstellungen'!$B$6)</f>
        <v/>
      </c>
      <c r="N73" s="10">
        <f>IF($B73="","",IF($I73=0,"Nicht getestet",IF($K73&gt;0,"Beheben und neu testen",IF($J73&lt;'Einstellungen'!$B$5,"Weiter testen","Bereit"))))</f>
        <v/>
      </c>
    </row>
    <row r="74">
      <c r="A74" s="4" t="n"/>
      <c r="B74" s="5" t="n"/>
      <c r="C74" s="6" t="n"/>
      <c r="D74" s="7" t="n"/>
      <c r="E74" s="6" t="n"/>
      <c r="F74" s="6" t="n"/>
      <c r="G74" s="6" t="n"/>
      <c r="H74" s="6" t="n"/>
      <c r="I74" s="8">
        <f>IF($B74="","",COUNTIFS('Testprotokoll'!$B$5:$B$204,$B74,'Testprotokoll'!$C$5:$C$204,$D74))</f>
        <v/>
      </c>
      <c r="J74" s="8">
        <f>IF($B74="","",COUNTIFS('Testprotokoll'!$B$5:$B$204,$B74,'Testprotokoll'!$C$5:$C$204,$D74,'Testprotokoll'!$G$5:$G$204,"Bestanden"))</f>
        <v/>
      </c>
      <c r="K74" s="8">
        <f>IF($B74="","",COUNTIFS('Testprotokoll'!$B$5:$B$204,$B74,'Testprotokoll'!$C$5:$C$204,$D74,'Testprotokoll'!$G$5:$G$204,"Nicht bestanden"))</f>
        <v/>
      </c>
      <c r="L74" s="9">
        <f>IF($B74="","",IF($I74=0,"",_xlfn.MAXIFS('Testprotokoll'!$A$5:$A$204,'Testprotokoll'!$B$5:$B$204,$B74,'Testprotokoll'!$C$5:$C$204,$D74)))</f>
        <v/>
      </c>
      <c r="M74" s="9">
        <f>IF(OR($B74="",$L74=""),"",$L74+'Einstellungen'!$B$6)</f>
        <v/>
      </c>
      <c r="N74" s="10">
        <f>IF($B74="","",IF($I74=0,"Nicht getestet",IF($K74&gt;0,"Beheben und neu testen",IF($J74&lt;'Einstellungen'!$B$5,"Weiter testen","Bereit"))))</f>
        <v/>
      </c>
    </row>
    <row r="75">
      <c r="A75" s="4" t="n"/>
      <c r="B75" s="5" t="n"/>
      <c r="C75" s="6" t="n"/>
      <c r="D75" s="7" t="n"/>
      <c r="E75" s="6" t="n"/>
      <c r="F75" s="6" t="n"/>
      <c r="G75" s="6" t="n"/>
      <c r="H75" s="6" t="n"/>
      <c r="I75" s="8">
        <f>IF($B75="","",COUNTIFS('Testprotokoll'!$B$5:$B$204,$B75,'Testprotokoll'!$C$5:$C$204,$D75))</f>
        <v/>
      </c>
      <c r="J75" s="8">
        <f>IF($B75="","",COUNTIFS('Testprotokoll'!$B$5:$B$204,$B75,'Testprotokoll'!$C$5:$C$204,$D75,'Testprotokoll'!$G$5:$G$204,"Bestanden"))</f>
        <v/>
      </c>
      <c r="K75" s="8">
        <f>IF($B75="","",COUNTIFS('Testprotokoll'!$B$5:$B$204,$B75,'Testprotokoll'!$C$5:$C$204,$D75,'Testprotokoll'!$G$5:$G$204,"Nicht bestanden"))</f>
        <v/>
      </c>
      <c r="L75" s="9">
        <f>IF($B75="","",IF($I75=0,"",_xlfn.MAXIFS('Testprotokoll'!$A$5:$A$204,'Testprotokoll'!$B$5:$B$204,$B75,'Testprotokoll'!$C$5:$C$204,$D75)))</f>
        <v/>
      </c>
      <c r="M75" s="9">
        <f>IF(OR($B75="",$L75=""),"",$L75+'Einstellungen'!$B$6)</f>
        <v/>
      </c>
      <c r="N75" s="10">
        <f>IF($B75="","",IF($I75=0,"Nicht getestet",IF($K75&gt;0,"Beheben und neu testen",IF($J75&lt;'Einstellungen'!$B$5,"Weiter testen","Bereit"))))</f>
        <v/>
      </c>
    </row>
    <row r="76">
      <c r="A76" s="4" t="n"/>
      <c r="B76" s="5" t="n"/>
      <c r="C76" s="6" t="n"/>
      <c r="D76" s="7" t="n"/>
      <c r="E76" s="6" t="n"/>
      <c r="F76" s="6" t="n"/>
      <c r="G76" s="6" t="n"/>
      <c r="H76" s="6" t="n"/>
      <c r="I76" s="8">
        <f>IF($B76="","",COUNTIFS('Testprotokoll'!$B$5:$B$204,$B76,'Testprotokoll'!$C$5:$C$204,$D76))</f>
        <v/>
      </c>
      <c r="J76" s="8">
        <f>IF($B76="","",COUNTIFS('Testprotokoll'!$B$5:$B$204,$B76,'Testprotokoll'!$C$5:$C$204,$D76,'Testprotokoll'!$G$5:$G$204,"Bestanden"))</f>
        <v/>
      </c>
      <c r="K76" s="8">
        <f>IF($B76="","",COUNTIFS('Testprotokoll'!$B$5:$B$204,$B76,'Testprotokoll'!$C$5:$C$204,$D76,'Testprotokoll'!$G$5:$G$204,"Nicht bestanden"))</f>
        <v/>
      </c>
      <c r="L76" s="9">
        <f>IF($B76="","",IF($I76=0,"",_xlfn.MAXIFS('Testprotokoll'!$A$5:$A$204,'Testprotokoll'!$B$5:$B$204,$B76,'Testprotokoll'!$C$5:$C$204,$D76)))</f>
        <v/>
      </c>
      <c r="M76" s="9">
        <f>IF(OR($B76="",$L76=""),"",$L76+'Einstellungen'!$B$6)</f>
        <v/>
      </c>
      <c r="N76" s="10">
        <f>IF($B76="","",IF($I76=0,"Nicht getestet",IF($K76&gt;0,"Beheben und neu testen",IF($J76&lt;'Einstellungen'!$B$5,"Weiter testen","Bereit"))))</f>
        <v/>
      </c>
    </row>
    <row r="77">
      <c r="A77" s="4" t="n"/>
      <c r="B77" s="5" t="n"/>
      <c r="C77" s="6" t="n"/>
      <c r="D77" s="7" t="n"/>
      <c r="E77" s="6" t="n"/>
      <c r="F77" s="6" t="n"/>
      <c r="G77" s="6" t="n"/>
      <c r="H77" s="6" t="n"/>
      <c r="I77" s="8">
        <f>IF($B77="","",COUNTIFS('Testprotokoll'!$B$5:$B$204,$B77,'Testprotokoll'!$C$5:$C$204,$D77))</f>
        <v/>
      </c>
      <c r="J77" s="8">
        <f>IF($B77="","",COUNTIFS('Testprotokoll'!$B$5:$B$204,$B77,'Testprotokoll'!$C$5:$C$204,$D77,'Testprotokoll'!$G$5:$G$204,"Bestanden"))</f>
        <v/>
      </c>
      <c r="K77" s="8">
        <f>IF($B77="","",COUNTIFS('Testprotokoll'!$B$5:$B$204,$B77,'Testprotokoll'!$C$5:$C$204,$D77,'Testprotokoll'!$G$5:$G$204,"Nicht bestanden"))</f>
        <v/>
      </c>
      <c r="L77" s="9">
        <f>IF($B77="","",IF($I77=0,"",_xlfn.MAXIFS('Testprotokoll'!$A$5:$A$204,'Testprotokoll'!$B$5:$B$204,$B77,'Testprotokoll'!$C$5:$C$204,$D77)))</f>
        <v/>
      </c>
      <c r="M77" s="9">
        <f>IF(OR($B77="",$L77=""),"",$L77+'Einstellungen'!$B$6)</f>
        <v/>
      </c>
      <c r="N77" s="10">
        <f>IF($B77="","",IF($I77=0,"Nicht getestet",IF($K77&gt;0,"Beheben und neu testen",IF($J77&lt;'Einstellungen'!$B$5,"Weiter testen","Bereit"))))</f>
        <v/>
      </c>
    </row>
    <row r="78">
      <c r="A78" s="4" t="n"/>
      <c r="B78" s="5" t="n"/>
      <c r="C78" s="6" t="n"/>
      <c r="D78" s="7" t="n"/>
      <c r="E78" s="6" t="n"/>
      <c r="F78" s="6" t="n"/>
      <c r="G78" s="6" t="n"/>
      <c r="H78" s="6" t="n"/>
      <c r="I78" s="8">
        <f>IF($B78="","",COUNTIFS('Testprotokoll'!$B$5:$B$204,$B78,'Testprotokoll'!$C$5:$C$204,$D78))</f>
        <v/>
      </c>
      <c r="J78" s="8">
        <f>IF($B78="","",COUNTIFS('Testprotokoll'!$B$5:$B$204,$B78,'Testprotokoll'!$C$5:$C$204,$D78,'Testprotokoll'!$G$5:$G$204,"Bestanden"))</f>
        <v/>
      </c>
      <c r="K78" s="8">
        <f>IF($B78="","",COUNTIFS('Testprotokoll'!$B$5:$B$204,$B78,'Testprotokoll'!$C$5:$C$204,$D78,'Testprotokoll'!$G$5:$G$204,"Nicht bestanden"))</f>
        <v/>
      </c>
      <c r="L78" s="9">
        <f>IF($B78="","",IF($I78=0,"",_xlfn.MAXIFS('Testprotokoll'!$A$5:$A$204,'Testprotokoll'!$B$5:$B$204,$B78,'Testprotokoll'!$C$5:$C$204,$D78)))</f>
        <v/>
      </c>
      <c r="M78" s="9">
        <f>IF(OR($B78="",$L78=""),"",$L78+'Einstellungen'!$B$6)</f>
        <v/>
      </c>
      <c r="N78" s="10">
        <f>IF($B78="","",IF($I78=0,"Nicht getestet",IF($K78&gt;0,"Beheben und neu testen",IF($J78&lt;'Einstellungen'!$B$5,"Weiter testen","Bereit"))))</f>
        <v/>
      </c>
    </row>
    <row r="79">
      <c r="A79" s="4" t="n"/>
      <c r="B79" s="5" t="n"/>
      <c r="C79" s="6" t="n"/>
      <c r="D79" s="7" t="n"/>
      <c r="E79" s="6" t="n"/>
      <c r="F79" s="6" t="n"/>
      <c r="G79" s="6" t="n"/>
      <c r="H79" s="6" t="n"/>
      <c r="I79" s="8">
        <f>IF($B79="","",COUNTIFS('Testprotokoll'!$B$5:$B$204,$B79,'Testprotokoll'!$C$5:$C$204,$D79))</f>
        <v/>
      </c>
      <c r="J79" s="8">
        <f>IF($B79="","",COUNTIFS('Testprotokoll'!$B$5:$B$204,$B79,'Testprotokoll'!$C$5:$C$204,$D79,'Testprotokoll'!$G$5:$G$204,"Bestanden"))</f>
        <v/>
      </c>
      <c r="K79" s="8">
        <f>IF($B79="","",COUNTIFS('Testprotokoll'!$B$5:$B$204,$B79,'Testprotokoll'!$C$5:$C$204,$D79,'Testprotokoll'!$G$5:$G$204,"Nicht bestanden"))</f>
        <v/>
      </c>
      <c r="L79" s="9">
        <f>IF($B79="","",IF($I79=0,"",_xlfn.MAXIFS('Testprotokoll'!$A$5:$A$204,'Testprotokoll'!$B$5:$B$204,$B79,'Testprotokoll'!$C$5:$C$204,$D79)))</f>
        <v/>
      </c>
      <c r="M79" s="9">
        <f>IF(OR($B79="",$L79=""),"",$L79+'Einstellungen'!$B$6)</f>
        <v/>
      </c>
      <c r="N79" s="10">
        <f>IF($B79="","",IF($I79=0,"Nicht getestet",IF($K79&gt;0,"Beheben und neu testen",IF($J79&lt;'Einstellungen'!$B$5,"Weiter testen","Bereit"))))</f>
        <v/>
      </c>
    </row>
    <row r="80">
      <c r="A80" s="4" t="n"/>
      <c r="B80" s="5" t="n"/>
      <c r="C80" s="6" t="n"/>
      <c r="D80" s="7" t="n"/>
      <c r="E80" s="6" t="n"/>
      <c r="F80" s="6" t="n"/>
      <c r="G80" s="6" t="n"/>
      <c r="H80" s="6" t="n"/>
      <c r="I80" s="8">
        <f>IF($B80="","",COUNTIFS('Testprotokoll'!$B$5:$B$204,$B80,'Testprotokoll'!$C$5:$C$204,$D80))</f>
        <v/>
      </c>
      <c r="J80" s="8">
        <f>IF($B80="","",COUNTIFS('Testprotokoll'!$B$5:$B$204,$B80,'Testprotokoll'!$C$5:$C$204,$D80,'Testprotokoll'!$G$5:$G$204,"Bestanden"))</f>
        <v/>
      </c>
      <c r="K80" s="8">
        <f>IF($B80="","",COUNTIFS('Testprotokoll'!$B$5:$B$204,$B80,'Testprotokoll'!$C$5:$C$204,$D80,'Testprotokoll'!$G$5:$G$204,"Nicht bestanden"))</f>
        <v/>
      </c>
      <c r="L80" s="9">
        <f>IF($B80="","",IF($I80=0,"",_xlfn.MAXIFS('Testprotokoll'!$A$5:$A$204,'Testprotokoll'!$B$5:$B$204,$B80,'Testprotokoll'!$C$5:$C$204,$D80)))</f>
        <v/>
      </c>
      <c r="M80" s="9">
        <f>IF(OR($B80="",$L80=""),"",$L80+'Einstellungen'!$B$6)</f>
        <v/>
      </c>
      <c r="N80" s="10">
        <f>IF($B80="","",IF($I80=0,"Nicht getestet",IF($K80&gt;0,"Beheben und neu testen",IF($J80&lt;'Einstellungen'!$B$5,"Weiter testen","Bereit"))))</f>
        <v/>
      </c>
    </row>
    <row r="81">
      <c r="A81" s="4" t="n"/>
      <c r="B81" s="5" t="n"/>
      <c r="C81" s="6" t="n"/>
      <c r="D81" s="7" t="n"/>
      <c r="E81" s="6" t="n"/>
      <c r="F81" s="6" t="n"/>
      <c r="G81" s="6" t="n"/>
      <c r="H81" s="6" t="n"/>
      <c r="I81" s="8">
        <f>IF($B81="","",COUNTIFS('Testprotokoll'!$B$5:$B$204,$B81,'Testprotokoll'!$C$5:$C$204,$D81))</f>
        <v/>
      </c>
      <c r="J81" s="8">
        <f>IF($B81="","",COUNTIFS('Testprotokoll'!$B$5:$B$204,$B81,'Testprotokoll'!$C$5:$C$204,$D81,'Testprotokoll'!$G$5:$G$204,"Bestanden"))</f>
        <v/>
      </c>
      <c r="K81" s="8">
        <f>IF($B81="","",COUNTIFS('Testprotokoll'!$B$5:$B$204,$B81,'Testprotokoll'!$C$5:$C$204,$D81,'Testprotokoll'!$G$5:$G$204,"Nicht bestanden"))</f>
        <v/>
      </c>
      <c r="L81" s="9">
        <f>IF($B81="","",IF($I81=0,"",_xlfn.MAXIFS('Testprotokoll'!$A$5:$A$204,'Testprotokoll'!$B$5:$B$204,$B81,'Testprotokoll'!$C$5:$C$204,$D81)))</f>
        <v/>
      </c>
      <c r="M81" s="9">
        <f>IF(OR($B81="",$L81=""),"",$L81+'Einstellungen'!$B$6)</f>
        <v/>
      </c>
      <c r="N81" s="10">
        <f>IF($B81="","",IF($I81=0,"Nicht getestet",IF($K81&gt;0,"Beheben und neu testen",IF($J81&lt;'Einstellungen'!$B$5,"Weiter testen","Bereit"))))</f>
        <v/>
      </c>
    </row>
    <row r="82">
      <c r="A82" s="4" t="n"/>
      <c r="B82" s="5" t="n"/>
      <c r="C82" s="6" t="n"/>
      <c r="D82" s="7" t="n"/>
      <c r="E82" s="6" t="n"/>
      <c r="F82" s="6" t="n"/>
      <c r="G82" s="6" t="n"/>
      <c r="H82" s="6" t="n"/>
      <c r="I82" s="8">
        <f>IF($B82="","",COUNTIFS('Testprotokoll'!$B$5:$B$204,$B82,'Testprotokoll'!$C$5:$C$204,$D82))</f>
        <v/>
      </c>
      <c r="J82" s="8">
        <f>IF($B82="","",COUNTIFS('Testprotokoll'!$B$5:$B$204,$B82,'Testprotokoll'!$C$5:$C$204,$D82,'Testprotokoll'!$G$5:$G$204,"Bestanden"))</f>
        <v/>
      </c>
      <c r="K82" s="8">
        <f>IF($B82="","",COUNTIFS('Testprotokoll'!$B$5:$B$204,$B82,'Testprotokoll'!$C$5:$C$204,$D82,'Testprotokoll'!$G$5:$G$204,"Nicht bestanden"))</f>
        <v/>
      </c>
      <c r="L82" s="9">
        <f>IF($B82="","",IF($I82=0,"",_xlfn.MAXIFS('Testprotokoll'!$A$5:$A$204,'Testprotokoll'!$B$5:$B$204,$B82,'Testprotokoll'!$C$5:$C$204,$D82)))</f>
        <v/>
      </c>
      <c r="M82" s="9">
        <f>IF(OR($B82="",$L82=""),"",$L82+'Einstellungen'!$B$6)</f>
        <v/>
      </c>
      <c r="N82" s="10">
        <f>IF($B82="","",IF($I82=0,"Nicht getestet",IF($K82&gt;0,"Beheben und neu testen",IF($J82&lt;'Einstellungen'!$B$5,"Weiter testen","Bereit"))))</f>
        <v/>
      </c>
    </row>
    <row r="83">
      <c r="A83" s="4" t="n"/>
      <c r="B83" s="5" t="n"/>
      <c r="C83" s="6" t="n"/>
      <c r="D83" s="7" t="n"/>
      <c r="E83" s="6" t="n"/>
      <c r="F83" s="6" t="n"/>
      <c r="G83" s="6" t="n"/>
      <c r="H83" s="6" t="n"/>
      <c r="I83" s="8">
        <f>IF($B83="","",COUNTIFS('Testprotokoll'!$B$5:$B$204,$B83,'Testprotokoll'!$C$5:$C$204,$D83))</f>
        <v/>
      </c>
      <c r="J83" s="8">
        <f>IF($B83="","",COUNTIFS('Testprotokoll'!$B$5:$B$204,$B83,'Testprotokoll'!$C$5:$C$204,$D83,'Testprotokoll'!$G$5:$G$204,"Bestanden"))</f>
        <v/>
      </c>
      <c r="K83" s="8">
        <f>IF($B83="","",COUNTIFS('Testprotokoll'!$B$5:$B$204,$B83,'Testprotokoll'!$C$5:$C$204,$D83,'Testprotokoll'!$G$5:$G$204,"Nicht bestanden"))</f>
        <v/>
      </c>
      <c r="L83" s="9">
        <f>IF($B83="","",IF($I83=0,"",_xlfn.MAXIFS('Testprotokoll'!$A$5:$A$204,'Testprotokoll'!$B$5:$B$204,$B83,'Testprotokoll'!$C$5:$C$204,$D83)))</f>
        <v/>
      </c>
      <c r="M83" s="9">
        <f>IF(OR($B83="",$L83=""),"",$L83+'Einstellungen'!$B$6)</f>
        <v/>
      </c>
      <c r="N83" s="10">
        <f>IF($B83="","",IF($I83=0,"Nicht getestet",IF($K83&gt;0,"Beheben und neu testen",IF($J83&lt;'Einstellungen'!$B$5,"Weiter testen","Bereit"))))</f>
        <v/>
      </c>
    </row>
    <row r="84">
      <c r="A84" s="4" t="n"/>
      <c r="B84" s="5" t="n"/>
      <c r="C84" s="6" t="n"/>
      <c r="D84" s="7" t="n"/>
      <c r="E84" s="6" t="n"/>
      <c r="F84" s="6" t="n"/>
      <c r="G84" s="6" t="n"/>
      <c r="H84" s="6" t="n"/>
      <c r="I84" s="8">
        <f>IF($B84="","",COUNTIFS('Testprotokoll'!$B$5:$B$204,$B84,'Testprotokoll'!$C$5:$C$204,$D84))</f>
        <v/>
      </c>
      <c r="J84" s="8">
        <f>IF($B84="","",COUNTIFS('Testprotokoll'!$B$5:$B$204,$B84,'Testprotokoll'!$C$5:$C$204,$D84,'Testprotokoll'!$G$5:$G$204,"Bestanden"))</f>
        <v/>
      </c>
      <c r="K84" s="8">
        <f>IF($B84="","",COUNTIFS('Testprotokoll'!$B$5:$B$204,$B84,'Testprotokoll'!$C$5:$C$204,$D84,'Testprotokoll'!$G$5:$G$204,"Nicht bestanden"))</f>
        <v/>
      </c>
      <c r="L84" s="9">
        <f>IF($B84="","",IF($I84=0,"",_xlfn.MAXIFS('Testprotokoll'!$A$5:$A$204,'Testprotokoll'!$B$5:$B$204,$B84,'Testprotokoll'!$C$5:$C$204,$D84)))</f>
        <v/>
      </c>
      <c r="M84" s="9">
        <f>IF(OR($B84="",$L84=""),"",$L84+'Einstellungen'!$B$6)</f>
        <v/>
      </c>
      <c r="N84" s="10">
        <f>IF($B84="","",IF($I84=0,"Nicht getestet",IF($K84&gt;0,"Beheben und neu testen",IF($J84&lt;'Einstellungen'!$B$5,"Weiter testen","Bereit"))))</f>
        <v/>
      </c>
    </row>
    <row r="85">
      <c r="A85" s="4" t="n"/>
      <c r="B85" s="5" t="n"/>
      <c r="C85" s="6" t="n"/>
      <c r="D85" s="7" t="n"/>
      <c r="E85" s="6" t="n"/>
      <c r="F85" s="6" t="n"/>
      <c r="G85" s="6" t="n"/>
      <c r="H85" s="6" t="n"/>
      <c r="I85" s="8">
        <f>IF($B85="","",COUNTIFS('Testprotokoll'!$B$5:$B$204,$B85,'Testprotokoll'!$C$5:$C$204,$D85))</f>
        <v/>
      </c>
      <c r="J85" s="8">
        <f>IF($B85="","",COUNTIFS('Testprotokoll'!$B$5:$B$204,$B85,'Testprotokoll'!$C$5:$C$204,$D85,'Testprotokoll'!$G$5:$G$204,"Bestanden"))</f>
        <v/>
      </c>
      <c r="K85" s="8">
        <f>IF($B85="","",COUNTIFS('Testprotokoll'!$B$5:$B$204,$B85,'Testprotokoll'!$C$5:$C$204,$D85,'Testprotokoll'!$G$5:$G$204,"Nicht bestanden"))</f>
        <v/>
      </c>
      <c r="L85" s="9">
        <f>IF($B85="","",IF($I85=0,"",_xlfn.MAXIFS('Testprotokoll'!$A$5:$A$204,'Testprotokoll'!$B$5:$B$204,$B85,'Testprotokoll'!$C$5:$C$204,$D85)))</f>
        <v/>
      </c>
      <c r="M85" s="9">
        <f>IF(OR($B85="",$L85=""),"",$L85+'Einstellungen'!$B$6)</f>
        <v/>
      </c>
      <c r="N85" s="10">
        <f>IF($B85="","",IF($I85=0,"Nicht getestet",IF($K85&gt;0,"Beheben und neu testen",IF($J85&lt;'Einstellungen'!$B$5,"Weiter testen","Bereit"))))</f>
        <v/>
      </c>
    </row>
    <row r="86">
      <c r="A86" s="4" t="n"/>
      <c r="B86" s="5" t="n"/>
      <c r="C86" s="6" t="n"/>
      <c r="D86" s="7" t="n"/>
      <c r="E86" s="6" t="n"/>
      <c r="F86" s="6" t="n"/>
      <c r="G86" s="6" t="n"/>
      <c r="H86" s="6" t="n"/>
      <c r="I86" s="8">
        <f>IF($B86="","",COUNTIFS('Testprotokoll'!$B$5:$B$204,$B86,'Testprotokoll'!$C$5:$C$204,$D86))</f>
        <v/>
      </c>
      <c r="J86" s="8">
        <f>IF($B86="","",COUNTIFS('Testprotokoll'!$B$5:$B$204,$B86,'Testprotokoll'!$C$5:$C$204,$D86,'Testprotokoll'!$G$5:$G$204,"Bestanden"))</f>
        <v/>
      </c>
      <c r="K86" s="8">
        <f>IF($B86="","",COUNTIFS('Testprotokoll'!$B$5:$B$204,$B86,'Testprotokoll'!$C$5:$C$204,$D86,'Testprotokoll'!$G$5:$G$204,"Nicht bestanden"))</f>
        <v/>
      </c>
      <c r="L86" s="9">
        <f>IF($B86="","",IF($I86=0,"",_xlfn.MAXIFS('Testprotokoll'!$A$5:$A$204,'Testprotokoll'!$B$5:$B$204,$B86,'Testprotokoll'!$C$5:$C$204,$D86)))</f>
        <v/>
      </c>
      <c r="M86" s="9">
        <f>IF(OR($B86="",$L86=""),"",$L86+'Einstellungen'!$B$6)</f>
        <v/>
      </c>
      <c r="N86" s="10">
        <f>IF($B86="","",IF($I86=0,"Nicht getestet",IF($K86&gt;0,"Beheben und neu testen",IF($J86&lt;'Einstellungen'!$B$5,"Weiter testen","Bereit"))))</f>
        <v/>
      </c>
    </row>
    <row r="87">
      <c r="A87" s="4" t="n"/>
      <c r="B87" s="5" t="n"/>
      <c r="C87" s="6" t="n"/>
      <c r="D87" s="7" t="n"/>
      <c r="E87" s="6" t="n"/>
      <c r="F87" s="6" t="n"/>
      <c r="G87" s="6" t="n"/>
      <c r="H87" s="6" t="n"/>
      <c r="I87" s="8">
        <f>IF($B87="","",COUNTIFS('Testprotokoll'!$B$5:$B$204,$B87,'Testprotokoll'!$C$5:$C$204,$D87))</f>
        <v/>
      </c>
      <c r="J87" s="8">
        <f>IF($B87="","",COUNTIFS('Testprotokoll'!$B$5:$B$204,$B87,'Testprotokoll'!$C$5:$C$204,$D87,'Testprotokoll'!$G$5:$G$204,"Bestanden"))</f>
        <v/>
      </c>
      <c r="K87" s="8">
        <f>IF($B87="","",COUNTIFS('Testprotokoll'!$B$5:$B$204,$B87,'Testprotokoll'!$C$5:$C$204,$D87,'Testprotokoll'!$G$5:$G$204,"Nicht bestanden"))</f>
        <v/>
      </c>
      <c r="L87" s="9">
        <f>IF($B87="","",IF($I87=0,"",_xlfn.MAXIFS('Testprotokoll'!$A$5:$A$204,'Testprotokoll'!$B$5:$B$204,$B87,'Testprotokoll'!$C$5:$C$204,$D87)))</f>
        <v/>
      </c>
      <c r="M87" s="9">
        <f>IF(OR($B87="",$L87=""),"",$L87+'Einstellungen'!$B$6)</f>
        <v/>
      </c>
      <c r="N87" s="10">
        <f>IF($B87="","",IF($I87=0,"Nicht getestet",IF($K87&gt;0,"Beheben und neu testen",IF($J87&lt;'Einstellungen'!$B$5,"Weiter testen","Bereit"))))</f>
        <v/>
      </c>
    </row>
    <row r="88">
      <c r="A88" s="4" t="n"/>
      <c r="B88" s="5" t="n"/>
      <c r="C88" s="6" t="n"/>
      <c r="D88" s="7" t="n"/>
      <c r="E88" s="6" t="n"/>
      <c r="F88" s="6" t="n"/>
      <c r="G88" s="6" t="n"/>
      <c r="H88" s="6" t="n"/>
      <c r="I88" s="8">
        <f>IF($B88="","",COUNTIFS('Testprotokoll'!$B$5:$B$204,$B88,'Testprotokoll'!$C$5:$C$204,$D88))</f>
        <v/>
      </c>
      <c r="J88" s="8">
        <f>IF($B88="","",COUNTIFS('Testprotokoll'!$B$5:$B$204,$B88,'Testprotokoll'!$C$5:$C$204,$D88,'Testprotokoll'!$G$5:$G$204,"Bestanden"))</f>
        <v/>
      </c>
      <c r="K88" s="8">
        <f>IF($B88="","",COUNTIFS('Testprotokoll'!$B$5:$B$204,$B88,'Testprotokoll'!$C$5:$C$204,$D88,'Testprotokoll'!$G$5:$G$204,"Nicht bestanden"))</f>
        <v/>
      </c>
      <c r="L88" s="9">
        <f>IF($B88="","",IF($I88=0,"",_xlfn.MAXIFS('Testprotokoll'!$A$5:$A$204,'Testprotokoll'!$B$5:$B$204,$B88,'Testprotokoll'!$C$5:$C$204,$D88)))</f>
        <v/>
      </c>
      <c r="M88" s="9">
        <f>IF(OR($B88="",$L88=""),"",$L88+'Einstellungen'!$B$6)</f>
        <v/>
      </c>
      <c r="N88" s="10">
        <f>IF($B88="","",IF($I88=0,"Nicht getestet",IF($K88&gt;0,"Beheben und neu testen",IF($J88&lt;'Einstellungen'!$B$5,"Weiter testen","Bereit"))))</f>
        <v/>
      </c>
    </row>
    <row r="89">
      <c r="A89" s="4" t="n"/>
      <c r="B89" s="5" t="n"/>
      <c r="C89" s="6" t="n"/>
      <c r="D89" s="7" t="n"/>
      <c r="E89" s="6" t="n"/>
      <c r="F89" s="6" t="n"/>
      <c r="G89" s="6" t="n"/>
      <c r="H89" s="6" t="n"/>
      <c r="I89" s="8">
        <f>IF($B89="","",COUNTIFS('Testprotokoll'!$B$5:$B$204,$B89,'Testprotokoll'!$C$5:$C$204,$D89))</f>
        <v/>
      </c>
      <c r="J89" s="8">
        <f>IF($B89="","",COUNTIFS('Testprotokoll'!$B$5:$B$204,$B89,'Testprotokoll'!$C$5:$C$204,$D89,'Testprotokoll'!$G$5:$G$204,"Bestanden"))</f>
        <v/>
      </c>
      <c r="K89" s="8">
        <f>IF($B89="","",COUNTIFS('Testprotokoll'!$B$5:$B$204,$B89,'Testprotokoll'!$C$5:$C$204,$D89,'Testprotokoll'!$G$5:$G$204,"Nicht bestanden"))</f>
        <v/>
      </c>
      <c r="L89" s="9">
        <f>IF($B89="","",IF($I89=0,"",_xlfn.MAXIFS('Testprotokoll'!$A$5:$A$204,'Testprotokoll'!$B$5:$B$204,$B89,'Testprotokoll'!$C$5:$C$204,$D89)))</f>
        <v/>
      </c>
      <c r="M89" s="9">
        <f>IF(OR($B89="",$L89=""),"",$L89+'Einstellungen'!$B$6)</f>
        <v/>
      </c>
      <c r="N89" s="10">
        <f>IF($B89="","",IF($I89=0,"Nicht getestet",IF($K89&gt;0,"Beheben und neu testen",IF($J89&lt;'Einstellungen'!$B$5,"Weiter testen","Bereit"))))</f>
        <v/>
      </c>
    </row>
    <row r="90">
      <c r="A90" s="4" t="n"/>
      <c r="B90" s="5" t="n"/>
      <c r="C90" s="6" t="n"/>
      <c r="D90" s="7" t="n"/>
      <c r="E90" s="6" t="n"/>
      <c r="F90" s="6" t="n"/>
      <c r="G90" s="6" t="n"/>
      <c r="H90" s="6" t="n"/>
      <c r="I90" s="8">
        <f>IF($B90="","",COUNTIFS('Testprotokoll'!$B$5:$B$204,$B90,'Testprotokoll'!$C$5:$C$204,$D90))</f>
        <v/>
      </c>
      <c r="J90" s="8">
        <f>IF($B90="","",COUNTIFS('Testprotokoll'!$B$5:$B$204,$B90,'Testprotokoll'!$C$5:$C$204,$D90,'Testprotokoll'!$G$5:$G$204,"Bestanden"))</f>
        <v/>
      </c>
      <c r="K90" s="8">
        <f>IF($B90="","",COUNTIFS('Testprotokoll'!$B$5:$B$204,$B90,'Testprotokoll'!$C$5:$C$204,$D90,'Testprotokoll'!$G$5:$G$204,"Nicht bestanden"))</f>
        <v/>
      </c>
      <c r="L90" s="9">
        <f>IF($B90="","",IF($I90=0,"",_xlfn.MAXIFS('Testprotokoll'!$A$5:$A$204,'Testprotokoll'!$B$5:$B$204,$B90,'Testprotokoll'!$C$5:$C$204,$D90)))</f>
        <v/>
      </c>
      <c r="M90" s="9">
        <f>IF(OR($B90="",$L90=""),"",$L90+'Einstellungen'!$B$6)</f>
        <v/>
      </c>
      <c r="N90" s="10">
        <f>IF($B90="","",IF($I90=0,"Nicht getestet",IF($K90&gt;0,"Beheben und neu testen",IF($J90&lt;'Einstellungen'!$B$5,"Weiter testen","Bereit"))))</f>
        <v/>
      </c>
    </row>
    <row r="91">
      <c r="A91" s="4" t="n"/>
      <c r="B91" s="5" t="n"/>
      <c r="C91" s="6" t="n"/>
      <c r="D91" s="7" t="n"/>
      <c r="E91" s="6" t="n"/>
      <c r="F91" s="6" t="n"/>
      <c r="G91" s="6" t="n"/>
      <c r="H91" s="6" t="n"/>
      <c r="I91" s="8">
        <f>IF($B91="","",COUNTIFS('Testprotokoll'!$B$5:$B$204,$B91,'Testprotokoll'!$C$5:$C$204,$D91))</f>
        <v/>
      </c>
      <c r="J91" s="8">
        <f>IF($B91="","",COUNTIFS('Testprotokoll'!$B$5:$B$204,$B91,'Testprotokoll'!$C$5:$C$204,$D91,'Testprotokoll'!$G$5:$G$204,"Bestanden"))</f>
        <v/>
      </c>
      <c r="K91" s="8">
        <f>IF($B91="","",COUNTIFS('Testprotokoll'!$B$5:$B$204,$B91,'Testprotokoll'!$C$5:$C$204,$D91,'Testprotokoll'!$G$5:$G$204,"Nicht bestanden"))</f>
        <v/>
      </c>
      <c r="L91" s="9">
        <f>IF($B91="","",IF($I91=0,"",_xlfn.MAXIFS('Testprotokoll'!$A$5:$A$204,'Testprotokoll'!$B$5:$B$204,$B91,'Testprotokoll'!$C$5:$C$204,$D91)))</f>
        <v/>
      </c>
      <c r="M91" s="9">
        <f>IF(OR($B91="",$L91=""),"",$L91+'Einstellungen'!$B$6)</f>
        <v/>
      </c>
      <c r="N91" s="10">
        <f>IF($B91="","",IF($I91=0,"Nicht getestet",IF($K91&gt;0,"Beheben und neu testen",IF($J91&lt;'Einstellungen'!$B$5,"Weiter testen","Bereit"))))</f>
        <v/>
      </c>
    </row>
    <row r="92">
      <c r="A92" s="4" t="n"/>
      <c r="B92" s="5" t="n"/>
      <c r="C92" s="6" t="n"/>
      <c r="D92" s="7" t="n"/>
      <c r="E92" s="6" t="n"/>
      <c r="F92" s="6" t="n"/>
      <c r="G92" s="6" t="n"/>
      <c r="H92" s="6" t="n"/>
      <c r="I92" s="8">
        <f>IF($B92="","",COUNTIFS('Testprotokoll'!$B$5:$B$204,$B92,'Testprotokoll'!$C$5:$C$204,$D92))</f>
        <v/>
      </c>
      <c r="J92" s="8">
        <f>IF($B92="","",COUNTIFS('Testprotokoll'!$B$5:$B$204,$B92,'Testprotokoll'!$C$5:$C$204,$D92,'Testprotokoll'!$G$5:$G$204,"Bestanden"))</f>
        <v/>
      </c>
      <c r="K92" s="8">
        <f>IF($B92="","",COUNTIFS('Testprotokoll'!$B$5:$B$204,$B92,'Testprotokoll'!$C$5:$C$204,$D92,'Testprotokoll'!$G$5:$G$204,"Nicht bestanden"))</f>
        <v/>
      </c>
      <c r="L92" s="9">
        <f>IF($B92="","",IF($I92=0,"",_xlfn.MAXIFS('Testprotokoll'!$A$5:$A$204,'Testprotokoll'!$B$5:$B$204,$B92,'Testprotokoll'!$C$5:$C$204,$D92)))</f>
        <v/>
      </c>
      <c r="M92" s="9">
        <f>IF(OR($B92="",$L92=""),"",$L92+'Einstellungen'!$B$6)</f>
        <v/>
      </c>
      <c r="N92" s="10">
        <f>IF($B92="","",IF($I92=0,"Nicht getestet",IF($K92&gt;0,"Beheben und neu testen",IF($J92&lt;'Einstellungen'!$B$5,"Weiter testen","Bereit"))))</f>
        <v/>
      </c>
    </row>
    <row r="93">
      <c r="A93" s="4" t="n"/>
      <c r="B93" s="5" t="n"/>
      <c r="C93" s="6" t="n"/>
      <c r="D93" s="7" t="n"/>
      <c r="E93" s="6" t="n"/>
      <c r="F93" s="6" t="n"/>
      <c r="G93" s="6" t="n"/>
      <c r="H93" s="6" t="n"/>
      <c r="I93" s="8">
        <f>IF($B93="","",COUNTIFS('Testprotokoll'!$B$5:$B$204,$B93,'Testprotokoll'!$C$5:$C$204,$D93))</f>
        <v/>
      </c>
      <c r="J93" s="8">
        <f>IF($B93="","",COUNTIFS('Testprotokoll'!$B$5:$B$204,$B93,'Testprotokoll'!$C$5:$C$204,$D93,'Testprotokoll'!$G$5:$G$204,"Bestanden"))</f>
        <v/>
      </c>
      <c r="K93" s="8">
        <f>IF($B93="","",COUNTIFS('Testprotokoll'!$B$5:$B$204,$B93,'Testprotokoll'!$C$5:$C$204,$D93,'Testprotokoll'!$G$5:$G$204,"Nicht bestanden"))</f>
        <v/>
      </c>
      <c r="L93" s="9">
        <f>IF($B93="","",IF($I93=0,"",_xlfn.MAXIFS('Testprotokoll'!$A$5:$A$204,'Testprotokoll'!$B$5:$B$204,$B93,'Testprotokoll'!$C$5:$C$204,$D93)))</f>
        <v/>
      </c>
      <c r="M93" s="9">
        <f>IF(OR($B93="",$L93=""),"",$L93+'Einstellungen'!$B$6)</f>
        <v/>
      </c>
      <c r="N93" s="10">
        <f>IF($B93="","",IF($I93=0,"Nicht getestet",IF($K93&gt;0,"Beheben und neu testen",IF($J93&lt;'Einstellungen'!$B$5,"Weiter testen","Bereit"))))</f>
        <v/>
      </c>
    </row>
    <row r="94">
      <c r="A94" s="4" t="n"/>
      <c r="B94" s="5" t="n"/>
      <c r="C94" s="6" t="n"/>
      <c r="D94" s="7" t="n"/>
      <c r="E94" s="6" t="n"/>
      <c r="F94" s="6" t="n"/>
      <c r="G94" s="6" t="n"/>
      <c r="H94" s="6" t="n"/>
      <c r="I94" s="8">
        <f>IF($B94="","",COUNTIFS('Testprotokoll'!$B$5:$B$204,$B94,'Testprotokoll'!$C$5:$C$204,$D94))</f>
        <v/>
      </c>
      <c r="J94" s="8">
        <f>IF($B94="","",COUNTIFS('Testprotokoll'!$B$5:$B$204,$B94,'Testprotokoll'!$C$5:$C$204,$D94,'Testprotokoll'!$G$5:$G$204,"Bestanden"))</f>
        <v/>
      </c>
      <c r="K94" s="8">
        <f>IF($B94="","",COUNTIFS('Testprotokoll'!$B$5:$B$204,$B94,'Testprotokoll'!$C$5:$C$204,$D94,'Testprotokoll'!$G$5:$G$204,"Nicht bestanden"))</f>
        <v/>
      </c>
      <c r="L94" s="9">
        <f>IF($B94="","",IF($I94=0,"",_xlfn.MAXIFS('Testprotokoll'!$A$5:$A$204,'Testprotokoll'!$B$5:$B$204,$B94,'Testprotokoll'!$C$5:$C$204,$D94)))</f>
        <v/>
      </c>
      <c r="M94" s="9">
        <f>IF(OR($B94="",$L94=""),"",$L94+'Einstellungen'!$B$6)</f>
        <v/>
      </c>
      <c r="N94" s="10">
        <f>IF($B94="","",IF($I94=0,"Nicht getestet",IF($K94&gt;0,"Beheben und neu testen",IF($J94&lt;'Einstellungen'!$B$5,"Weiter testen","Bereit"))))</f>
        <v/>
      </c>
    </row>
    <row r="95">
      <c r="A95" s="4" t="n"/>
      <c r="B95" s="5" t="n"/>
      <c r="C95" s="6" t="n"/>
      <c r="D95" s="7" t="n"/>
      <c r="E95" s="6" t="n"/>
      <c r="F95" s="6" t="n"/>
      <c r="G95" s="6" t="n"/>
      <c r="H95" s="6" t="n"/>
      <c r="I95" s="8">
        <f>IF($B95="","",COUNTIFS('Testprotokoll'!$B$5:$B$204,$B95,'Testprotokoll'!$C$5:$C$204,$D95))</f>
        <v/>
      </c>
      <c r="J95" s="8">
        <f>IF($B95="","",COUNTIFS('Testprotokoll'!$B$5:$B$204,$B95,'Testprotokoll'!$C$5:$C$204,$D95,'Testprotokoll'!$G$5:$G$204,"Bestanden"))</f>
        <v/>
      </c>
      <c r="K95" s="8">
        <f>IF($B95="","",COUNTIFS('Testprotokoll'!$B$5:$B$204,$B95,'Testprotokoll'!$C$5:$C$204,$D95,'Testprotokoll'!$G$5:$G$204,"Nicht bestanden"))</f>
        <v/>
      </c>
      <c r="L95" s="9">
        <f>IF($B95="","",IF($I95=0,"",_xlfn.MAXIFS('Testprotokoll'!$A$5:$A$204,'Testprotokoll'!$B$5:$B$204,$B95,'Testprotokoll'!$C$5:$C$204,$D95)))</f>
        <v/>
      </c>
      <c r="M95" s="9">
        <f>IF(OR($B95="",$L95=""),"",$L95+'Einstellungen'!$B$6)</f>
        <v/>
      </c>
      <c r="N95" s="10">
        <f>IF($B95="","",IF($I95=0,"Nicht getestet",IF($K95&gt;0,"Beheben und neu testen",IF($J95&lt;'Einstellungen'!$B$5,"Weiter testen","Bereit"))))</f>
        <v/>
      </c>
    </row>
    <row r="96">
      <c r="A96" s="4" t="n"/>
      <c r="B96" s="5" t="n"/>
      <c r="C96" s="6" t="n"/>
      <c r="D96" s="7" t="n"/>
      <c r="E96" s="6" t="n"/>
      <c r="F96" s="6" t="n"/>
      <c r="G96" s="6" t="n"/>
      <c r="H96" s="6" t="n"/>
      <c r="I96" s="8">
        <f>IF($B96="","",COUNTIFS('Testprotokoll'!$B$5:$B$204,$B96,'Testprotokoll'!$C$5:$C$204,$D96))</f>
        <v/>
      </c>
      <c r="J96" s="8">
        <f>IF($B96="","",COUNTIFS('Testprotokoll'!$B$5:$B$204,$B96,'Testprotokoll'!$C$5:$C$204,$D96,'Testprotokoll'!$G$5:$G$204,"Bestanden"))</f>
        <v/>
      </c>
      <c r="K96" s="8">
        <f>IF($B96="","",COUNTIFS('Testprotokoll'!$B$5:$B$204,$B96,'Testprotokoll'!$C$5:$C$204,$D96,'Testprotokoll'!$G$5:$G$204,"Nicht bestanden"))</f>
        <v/>
      </c>
      <c r="L96" s="9">
        <f>IF($B96="","",IF($I96=0,"",_xlfn.MAXIFS('Testprotokoll'!$A$5:$A$204,'Testprotokoll'!$B$5:$B$204,$B96,'Testprotokoll'!$C$5:$C$204,$D96)))</f>
        <v/>
      </c>
      <c r="M96" s="9">
        <f>IF(OR($B96="",$L96=""),"",$L96+'Einstellungen'!$B$6)</f>
        <v/>
      </c>
      <c r="N96" s="10">
        <f>IF($B96="","",IF($I96=0,"Nicht getestet",IF($K96&gt;0,"Beheben und neu testen",IF($J96&lt;'Einstellungen'!$B$5,"Weiter testen","Bereit"))))</f>
        <v/>
      </c>
    </row>
    <row r="97">
      <c r="A97" s="4" t="n"/>
      <c r="B97" s="5" t="n"/>
      <c r="C97" s="6" t="n"/>
      <c r="D97" s="7" t="n"/>
      <c r="E97" s="6" t="n"/>
      <c r="F97" s="6" t="n"/>
      <c r="G97" s="6" t="n"/>
      <c r="H97" s="6" t="n"/>
      <c r="I97" s="8">
        <f>IF($B97="","",COUNTIFS('Testprotokoll'!$B$5:$B$204,$B97,'Testprotokoll'!$C$5:$C$204,$D97))</f>
        <v/>
      </c>
      <c r="J97" s="8">
        <f>IF($B97="","",COUNTIFS('Testprotokoll'!$B$5:$B$204,$B97,'Testprotokoll'!$C$5:$C$204,$D97,'Testprotokoll'!$G$5:$G$204,"Bestanden"))</f>
        <v/>
      </c>
      <c r="K97" s="8">
        <f>IF($B97="","",COUNTIFS('Testprotokoll'!$B$5:$B$204,$B97,'Testprotokoll'!$C$5:$C$204,$D97,'Testprotokoll'!$G$5:$G$204,"Nicht bestanden"))</f>
        <v/>
      </c>
      <c r="L97" s="9">
        <f>IF($B97="","",IF($I97=0,"",_xlfn.MAXIFS('Testprotokoll'!$A$5:$A$204,'Testprotokoll'!$B$5:$B$204,$B97,'Testprotokoll'!$C$5:$C$204,$D97)))</f>
        <v/>
      </c>
      <c r="M97" s="9">
        <f>IF(OR($B97="",$L97=""),"",$L97+'Einstellungen'!$B$6)</f>
        <v/>
      </c>
      <c r="N97" s="10">
        <f>IF($B97="","",IF($I97=0,"Nicht getestet",IF($K97&gt;0,"Beheben und neu testen",IF($J97&lt;'Einstellungen'!$B$5,"Weiter testen","Bereit"))))</f>
        <v/>
      </c>
    </row>
    <row r="98">
      <c r="A98" s="4" t="n"/>
      <c r="B98" s="5" t="n"/>
      <c r="C98" s="6" t="n"/>
      <c r="D98" s="7" t="n"/>
      <c r="E98" s="6" t="n"/>
      <c r="F98" s="6" t="n"/>
      <c r="G98" s="6" t="n"/>
      <c r="H98" s="6" t="n"/>
      <c r="I98" s="8">
        <f>IF($B98="","",COUNTIFS('Testprotokoll'!$B$5:$B$204,$B98,'Testprotokoll'!$C$5:$C$204,$D98))</f>
        <v/>
      </c>
      <c r="J98" s="8">
        <f>IF($B98="","",COUNTIFS('Testprotokoll'!$B$5:$B$204,$B98,'Testprotokoll'!$C$5:$C$204,$D98,'Testprotokoll'!$G$5:$G$204,"Bestanden"))</f>
        <v/>
      </c>
      <c r="K98" s="8">
        <f>IF($B98="","",COUNTIFS('Testprotokoll'!$B$5:$B$204,$B98,'Testprotokoll'!$C$5:$C$204,$D98,'Testprotokoll'!$G$5:$G$204,"Nicht bestanden"))</f>
        <v/>
      </c>
      <c r="L98" s="9">
        <f>IF($B98="","",IF($I98=0,"",_xlfn.MAXIFS('Testprotokoll'!$A$5:$A$204,'Testprotokoll'!$B$5:$B$204,$B98,'Testprotokoll'!$C$5:$C$204,$D98)))</f>
        <v/>
      </c>
      <c r="M98" s="9">
        <f>IF(OR($B98="",$L98=""),"",$L98+'Einstellungen'!$B$6)</f>
        <v/>
      </c>
      <c r="N98" s="10">
        <f>IF($B98="","",IF($I98=0,"Nicht getestet",IF($K98&gt;0,"Beheben und neu testen",IF($J98&lt;'Einstellungen'!$B$5,"Weiter testen","Bereit"))))</f>
        <v/>
      </c>
    </row>
    <row r="99">
      <c r="A99" s="4" t="n"/>
      <c r="B99" s="5" t="n"/>
      <c r="C99" s="6" t="n"/>
      <c r="D99" s="7" t="n"/>
      <c r="E99" s="6" t="n"/>
      <c r="F99" s="6" t="n"/>
      <c r="G99" s="6" t="n"/>
      <c r="H99" s="6" t="n"/>
      <c r="I99" s="8">
        <f>IF($B99="","",COUNTIFS('Testprotokoll'!$B$5:$B$204,$B99,'Testprotokoll'!$C$5:$C$204,$D99))</f>
        <v/>
      </c>
      <c r="J99" s="8">
        <f>IF($B99="","",COUNTIFS('Testprotokoll'!$B$5:$B$204,$B99,'Testprotokoll'!$C$5:$C$204,$D99,'Testprotokoll'!$G$5:$G$204,"Bestanden"))</f>
        <v/>
      </c>
      <c r="K99" s="8">
        <f>IF($B99="","",COUNTIFS('Testprotokoll'!$B$5:$B$204,$B99,'Testprotokoll'!$C$5:$C$204,$D99,'Testprotokoll'!$G$5:$G$204,"Nicht bestanden"))</f>
        <v/>
      </c>
      <c r="L99" s="9">
        <f>IF($B99="","",IF($I99=0,"",_xlfn.MAXIFS('Testprotokoll'!$A$5:$A$204,'Testprotokoll'!$B$5:$B$204,$B99,'Testprotokoll'!$C$5:$C$204,$D99)))</f>
        <v/>
      </c>
      <c r="M99" s="9">
        <f>IF(OR($B99="",$L99=""),"",$L99+'Einstellungen'!$B$6)</f>
        <v/>
      </c>
      <c r="N99" s="10">
        <f>IF($B99="","",IF($I99=0,"Nicht getestet",IF($K99&gt;0,"Beheben und neu testen",IF($J99&lt;'Einstellungen'!$B$5,"Weiter testen","Bereit"))))</f>
        <v/>
      </c>
    </row>
    <row r="100">
      <c r="A100" s="4" t="n"/>
      <c r="B100" s="5" t="n"/>
      <c r="C100" s="6" t="n"/>
      <c r="D100" s="7" t="n"/>
      <c r="E100" s="6" t="n"/>
      <c r="F100" s="6" t="n"/>
      <c r="G100" s="6" t="n"/>
      <c r="H100" s="6" t="n"/>
      <c r="I100" s="8">
        <f>IF($B100="","",COUNTIFS('Testprotokoll'!$B$5:$B$204,$B100,'Testprotokoll'!$C$5:$C$204,$D100))</f>
        <v/>
      </c>
      <c r="J100" s="8">
        <f>IF($B100="","",COUNTIFS('Testprotokoll'!$B$5:$B$204,$B100,'Testprotokoll'!$C$5:$C$204,$D100,'Testprotokoll'!$G$5:$G$204,"Bestanden"))</f>
        <v/>
      </c>
      <c r="K100" s="8">
        <f>IF($B100="","",COUNTIFS('Testprotokoll'!$B$5:$B$204,$B100,'Testprotokoll'!$C$5:$C$204,$D100,'Testprotokoll'!$G$5:$G$204,"Nicht bestanden"))</f>
        <v/>
      </c>
      <c r="L100" s="9">
        <f>IF($B100="","",IF($I100=0,"",_xlfn.MAXIFS('Testprotokoll'!$A$5:$A$204,'Testprotokoll'!$B$5:$B$204,$B100,'Testprotokoll'!$C$5:$C$204,$D100)))</f>
        <v/>
      </c>
      <c r="M100" s="9">
        <f>IF(OR($B100="",$L100=""),"",$L100+'Einstellungen'!$B$6)</f>
        <v/>
      </c>
      <c r="N100" s="10">
        <f>IF($B100="","",IF($I100=0,"Nicht getestet",IF($K100&gt;0,"Beheben und neu testen",IF($J100&lt;'Einstellungen'!$B$5,"Weiter testen","Bereit"))))</f>
        <v/>
      </c>
    </row>
    <row r="101">
      <c r="A101" s="4" t="n"/>
      <c r="B101" s="5" t="n"/>
      <c r="C101" s="6" t="n"/>
      <c r="D101" s="7" t="n"/>
      <c r="E101" s="6" t="n"/>
      <c r="F101" s="6" t="n"/>
      <c r="G101" s="6" t="n"/>
      <c r="H101" s="6" t="n"/>
      <c r="I101" s="8">
        <f>IF($B101="","",COUNTIFS('Testprotokoll'!$B$5:$B$204,$B101,'Testprotokoll'!$C$5:$C$204,$D101))</f>
        <v/>
      </c>
      <c r="J101" s="8">
        <f>IF($B101="","",COUNTIFS('Testprotokoll'!$B$5:$B$204,$B101,'Testprotokoll'!$C$5:$C$204,$D101,'Testprotokoll'!$G$5:$G$204,"Bestanden"))</f>
        <v/>
      </c>
      <c r="K101" s="8">
        <f>IF($B101="","",COUNTIFS('Testprotokoll'!$B$5:$B$204,$B101,'Testprotokoll'!$C$5:$C$204,$D101,'Testprotokoll'!$G$5:$G$204,"Nicht bestanden"))</f>
        <v/>
      </c>
      <c r="L101" s="9">
        <f>IF($B101="","",IF($I101=0,"",_xlfn.MAXIFS('Testprotokoll'!$A$5:$A$204,'Testprotokoll'!$B$5:$B$204,$B101,'Testprotokoll'!$C$5:$C$204,$D101)))</f>
        <v/>
      </c>
      <c r="M101" s="9">
        <f>IF(OR($B101="",$L101=""),"",$L101+'Einstellungen'!$B$6)</f>
        <v/>
      </c>
      <c r="N101" s="10">
        <f>IF($B101="","",IF($I101=0,"Nicht getestet",IF($K101&gt;0,"Beheben und neu testen",IF($J101&lt;'Einstellungen'!$B$5,"Weiter testen","Bereit"))))</f>
        <v/>
      </c>
    </row>
    <row r="102">
      <c r="A102" s="4" t="n"/>
      <c r="B102" s="5" t="n"/>
      <c r="C102" s="6" t="n"/>
      <c r="D102" s="7" t="n"/>
      <c r="E102" s="6" t="n"/>
      <c r="F102" s="6" t="n"/>
      <c r="G102" s="6" t="n"/>
      <c r="H102" s="6" t="n"/>
      <c r="I102" s="8">
        <f>IF($B102="","",COUNTIFS('Testprotokoll'!$B$5:$B$204,$B102,'Testprotokoll'!$C$5:$C$204,$D102))</f>
        <v/>
      </c>
      <c r="J102" s="8">
        <f>IF($B102="","",COUNTIFS('Testprotokoll'!$B$5:$B$204,$B102,'Testprotokoll'!$C$5:$C$204,$D102,'Testprotokoll'!$G$5:$G$204,"Bestanden"))</f>
        <v/>
      </c>
      <c r="K102" s="8">
        <f>IF($B102="","",COUNTIFS('Testprotokoll'!$B$5:$B$204,$B102,'Testprotokoll'!$C$5:$C$204,$D102,'Testprotokoll'!$G$5:$G$204,"Nicht bestanden"))</f>
        <v/>
      </c>
      <c r="L102" s="9">
        <f>IF($B102="","",IF($I102=0,"",_xlfn.MAXIFS('Testprotokoll'!$A$5:$A$204,'Testprotokoll'!$B$5:$B$204,$B102,'Testprotokoll'!$C$5:$C$204,$D102)))</f>
        <v/>
      </c>
      <c r="M102" s="9">
        <f>IF(OR($B102="",$L102=""),"",$L102+'Einstellungen'!$B$6)</f>
        <v/>
      </c>
      <c r="N102" s="10">
        <f>IF($B102="","",IF($I102=0,"Nicht getestet",IF($K102&gt;0,"Beheben und neu testen",IF($J102&lt;'Einstellungen'!$B$5,"Weiter testen","Bereit"))))</f>
        <v/>
      </c>
    </row>
    <row r="103">
      <c r="A103" s="4" t="n"/>
      <c r="B103" s="5" t="n"/>
      <c r="C103" s="6" t="n"/>
      <c r="D103" s="7" t="n"/>
      <c r="E103" s="6" t="n"/>
      <c r="F103" s="6" t="n"/>
      <c r="G103" s="6" t="n"/>
      <c r="H103" s="6" t="n"/>
      <c r="I103" s="8">
        <f>IF($B103="","",COUNTIFS('Testprotokoll'!$B$5:$B$204,$B103,'Testprotokoll'!$C$5:$C$204,$D103))</f>
        <v/>
      </c>
      <c r="J103" s="8">
        <f>IF($B103="","",COUNTIFS('Testprotokoll'!$B$5:$B$204,$B103,'Testprotokoll'!$C$5:$C$204,$D103,'Testprotokoll'!$G$5:$G$204,"Bestanden"))</f>
        <v/>
      </c>
      <c r="K103" s="8">
        <f>IF($B103="","",COUNTIFS('Testprotokoll'!$B$5:$B$204,$B103,'Testprotokoll'!$C$5:$C$204,$D103,'Testprotokoll'!$G$5:$G$204,"Nicht bestanden"))</f>
        <v/>
      </c>
      <c r="L103" s="9">
        <f>IF($B103="","",IF($I103=0,"",_xlfn.MAXIFS('Testprotokoll'!$A$5:$A$204,'Testprotokoll'!$B$5:$B$204,$B103,'Testprotokoll'!$C$5:$C$204,$D103)))</f>
        <v/>
      </c>
      <c r="M103" s="9">
        <f>IF(OR($B103="",$L103=""),"",$L103+'Einstellungen'!$B$6)</f>
        <v/>
      </c>
      <c r="N103" s="10">
        <f>IF($B103="","",IF($I103=0,"Nicht getestet",IF($K103&gt;0,"Beheben und neu testen",IF($J103&lt;'Einstellungen'!$B$5,"Weiter testen","Bereit"))))</f>
        <v/>
      </c>
    </row>
    <row r="104">
      <c r="A104" s="4" t="n"/>
      <c r="B104" s="5" t="n"/>
      <c r="C104" s="6" t="n"/>
      <c r="D104" s="7" t="n"/>
      <c r="E104" s="6" t="n"/>
      <c r="F104" s="6" t="n"/>
      <c r="G104" s="6" t="n"/>
      <c r="H104" s="6" t="n"/>
      <c r="I104" s="8">
        <f>IF($B104="","",COUNTIFS('Testprotokoll'!$B$5:$B$204,$B104,'Testprotokoll'!$C$5:$C$204,$D104))</f>
        <v/>
      </c>
      <c r="J104" s="8">
        <f>IF($B104="","",COUNTIFS('Testprotokoll'!$B$5:$B$204,$B104,'Testprotokoll'!$C$5:$C$204,$D104,'Testprotokoll'!$G$5:$G$204,"Bestanden"))</f>
        <v/>
      </c>
      <c r="K104" s="8">
        <f>IF($B104="","",COUNTIFS('Testprotokoll'!$B$5:$B$204,$B104,'Testprotokoll'!$C$5:$C$204,$D104,'Testprotokoll'!$G$5:$G$204,"Nicht bestanden"))</f>
        <v/>
      </c>
      <c r="L104" s="9">
        <f>IF($B104="","",IF($I104=0,"",_xlfn.MAXIFS('Testprotokoll'!$A$5:$A$204,'Testprotokoll'!$B$5:$B$204,$B104,'Testprotokoll'!$C$5:$C$204,$D104)))</f>
        <v/>
      </c>
      <c r="M104" s="9">
        <f>IF(OR($B104="",$L104=""),"",$L104+'Einstellungen'!$B$6)</f>
        <v/>
      </c>
      <c r="N104" s="10">
        <f>IF($B104="","",IF($I104=0,"Nicht getestet",IF($K104&gt;0,"Beheben und neu testen",IF($J104&lt;'Einstellungen'!$B$5,"Weiter testen","Bereit"))))</f>
        <v/>
      </c>
    </row>
    <row r="105">
      <c r="A105" s="4" t="n"/>
      <c r="B105" s="5" t="n"/>
      <c r="C105" s="6" t="n"/>
      <c r="D105" s="7" t="n"/>
      <c r="E105" s="6" t="n"/>
      <c r="F105" s="6" t="n"/>
      <c r="G105" s="6" t="n"/>
      <c r="H105" s="6" t="n"/>
      <c r="I105" s="8">
        <f>IF($B105="","",COUNTIFS('Testprotokoll'!$B$5:$B$204,$B105,'Testprotokoll'!$C$5:$C$204,$D105))</f>
        <v/>
      </c>
      <c r="J105" s="8">
        <f>IF($B105="","",COUNTIFS('Testprotokoll'!$B$5:$B$204,$B105,'Testprotokoll'!$C$5:$C$204,$D105,'Testprotokoll'!$G$5:$G$204,"Bestanden"))</f>
        <v/>
      </c>
      <c r="K105" s="8">
        <f>IF($B105="","",COUNTIFS('Testprotokoll'!$B$5:$B$204,$B105,'Testprotokoll'!$C$5:$C$204,$D105,'Testprotokoll'!$G$5:$G$204,"Nicht bestanden"))</f>
        <v/>
      </c>
      <c r="L105" s="9">
        <f>IF($B105="","",IF($I105=0,"",_xlfn.MAXIFS('Testprotokoll'!$A$5:$A$204,'Testprotokoll'!$B$5:$B$204,$B105,'Testprotokoll'!$C$5:$C$204,$D105)))</f>
        <v/>
      </c>
      <c r="M105" s="9">
        <f>IF(OR($B105="",$L105=""),"",$L105+'Einstellungen'!$B$6)</f>
        <v/>
      </c>
      <c r="N105" s="10">
        <f>IF($B105="","",IF($I105=0,"Nicht getestet",IF($K105&gt;0,"Beheben und neu testen",IF($J105&lt;'Einstellungen'!$B$5,"Weiter testen","Bereit"))))</f>
        <v/>
      </c>
    </row>
    <row r="106">
      <c r="A106" s="4" t="n"/>
      <c r="B106" s="5" t="n"/>
      <c r="C106" s="6" t="n"/>
      <c r="D106" s="7" t="n"/>
      <c r="E106" s="6" t="n"/>
      <c r="F106" s="6" t="n"/>
      <c r="G106" s="6" t="n"/>
      <c r="H106" s="6" t="n"/>
      <c r="I106" s="8">
        <f>IF($B106="","",COUNTIFS('Testprotokoll'!$B$5:$B$204,$B106,'Testprotokoll'!$C$5:$C$204,$D106))</f>
        <v/>
      </c>
      <c r="J106" s="8">
        <f>IF($B106="","",COUNTIFS('Testprotokoll'!$B$5:$B$204,$B106,'Testprotokoll'!$C$5:$C$204,$D106,'Testprotokoll'!$G$5:$G$204,"Bestanden"))</f>
        <v/>
      </c>
      <c r="K106" s="8">
        <f>IF($B106="","",COUNTIFS('Testprotokoll'!$B$5:$B$204,$B106,'Testprotokoll'!$C$5:$C$204,$D106,'Testprotokoll'!$G$5:$G$204,"Nicht bestanden"))</f>
        <v/>
      </c>
      <c r="L106" s="9">
        <f>IF($B106="","",IF($I106=0,"",_xlfn.MAXIFS('Testprotokoll'!$A$5:$A$204,'Testprotokoll'!$B$5:$B$204,$B106,'Testprotokoll'!$C$5:$C$204,$D106)))</f>
        <v/>
      </c>
      <c r="M106" s="9">
        <f>IF(OR($B106="",$L106=""),"",$L106+'Einstellungen'!$B$6)</f>
        <v/>
      </c>
      <c r="N106" s="10">
        <f>IF($B106="","",IF($I106=0,"Nicht getestet",IF($K106&gt;0,"Beheben und neu testen",IF($J106&lt;'Einstellungen'!$B$5,"Weiter testen","Bereit"))))</f>
        <v/>
      </c>
    </row>
    <row r="107">
      <c r="A107" s="4" t="n"/>
      <c r="B107" s="5" t="n"/>
      <c r="C107" s="6" t="n"/>
      <c r="D107" s="7" t="n"/>
      <c r="E107" s="6" t="n"/>
      <c r="F107" s="6" t="n"/>
      <c r="G107" s="6" t="n"/>
      <c r="H107" s="6" t="n"/>
      <c r="I107" s="8">
        <f>IF($B107="","",COUNTIFS('Testprotokoll'!$B$5:$B$204,$B107,'Testprotokoll'!$C$5:$C$204,$D107))</f>
        <v/>
      </c>
      <c r="J107" s="8">
        <f>IF($B107="","",COUNTIFS('Testprotokoll'!$B$5:$B$204,$B107,'Testprotokoll'!$C$5:$C$204,$D107,'Testprotokoll'!$G$5:$G$204,"Bestanden"))</f>
        <v/>
      </c>
      <c r="K107" s="8">
        <f>IF($B107="","",COUNTIFS('Testprotokoll'!$B$5:$B$204,$B107,'Testprotokoll'!$C$5:$C$204,$D107,'Testprotokoll'!$G$5:$G$204,"Nicht bestanden"))</f>
        <v/>
      </c>
      <c r="L107" s="9">
        <f>IF($B107="","",IF($I107=0,"",_xlfn.MAXIFS('Testprotokoll'!$A$5:$A$204,'Testprotokoll'!$B$5:$B$204,$B107,'Testprotokoll'!$C$5:$C$204,$D107)))</f>
        <v/>
      </c>
      <c r="M107" s="9">
        <f>IF(OR($B107="",$L107=""),"",$L107+'Einstellungen'!$B$6)</f>
        <v/>
      </c>
      <c r="N107" s="10">
        <f>IF($B107="","",IF($I107=0,"Nicht getestet",IF($K107&gt;0,"Beheben und neu testen",IF($J107&lt;'Einstellungen'!$B$5,"Weiter testen","Bereit"))))</f>
        <v/>
      </c>
    </row>
    <row r="108">
      <c r="A108" s="4" t="n"/>
      <c r="B108" s="5" t="n"/>
      <c r="C108" s="6" t="n"/>
      <c r="D108" s="7" t="n"/>
      <c r="E108" s="6" t="n"/>
      <c r="F108" s="6" t="n"/>
      <c r="G108" s="6" t="n"/>
      <c r="H108" s="6" t="n"/>
      <c r="I108" s="8">
        <f>IF($B108="","",COUNTIFS('Testprotokoll'!$B$5:$B$204,$B108,'Testprotokoll'!$C$5:$C$204,$D108))</f>
        <v/>
      </c>
      <c r="J108" s="8">
        <f>IF($B108="","",COUNTIFS('Testprotokoll'!$B$5:$B$204,$B108,'Testprotokoll'!$C$5:$C$204,$D108,'Testprotokoll'!$G$5:$G$204,"Bestanden"))</f>
        <v/>
      </c>
      <c r="K108" s="8">
        <f>IF($B108="","",COUNTIFS('Testprotokoll'!$B$5:$B$204,$B108,'Testprotokoll'!$C$5:$C$204,$D108,'Testprotokoll'!$G$5:$G$204,"Nicht bestanden"))</f>
        <v/>
      </c>
      <c r="L108" s="9">
        <f>IF($B108="","",IF($I108=0,"",_xlfn.MAXIFS('Testprotokoll'!$A$5:$A$204,'Testprotokoll'!$B$5:$B$204,$B108,'Testprotokoll'!$C$5:$C$204,$D108)))</f>
        <v/>
      </c>
      <c r="M108" s="9">
        <f>IF(OR($B108="",$L108=""),"",$L108+'Einstellungen'!$B$6)</f>
        <v/>
      </c>
      <c r="N108" s="10">
        <f>IF($B108="","",IF($I108=0,"Nicht getestet",IF($K108&gt;0,"Beheben und neu testen",IF($J108&lt;'Einstellungen'!$B$5,"Weiter testen","Bereit"))))</f>
        <v/>
      </c>
    </row>
    <row r="109">
      <c r="A109" s="4" t="n"/>
      <c r="B109" s="5" t="n"/>
      <c r="C109" s="6" t="n"/>
      <c r="D109" s="7" t="n"/>
      <c r="E109" s="6" t="n"/>
      <c r="F109" s="6" t="n"/>
      <c r="G109" s="6" t="n"/>
      <c r="H109" s="6" t="n"/>
      <c r="I109" s="8">
        <f>IF($B109="","",COUNTIFS('Testprotokoll'!$B$5:$B$204,$B109,'Testprotokoll'!$C$5:$C$204,$D109))</f>
        <v/>
      </c>
      <c r="J109" s="8">
        <f>IF($B109="","",COUNTIFS('Testprotokoll'!$B$5:$B$204,$B109,'Testprotokoll'!$C$5:$C$204,$D109,'Testprotokoll'!$G$5:$G$204,"Bestanden"))</f>
        <v/>
      </c>
      <c r="K109" s="8">
        <f>IF($B109="","",COUNTIFS('Testprotokoll'!$B$5:$B$204,$B109,'Testprotokoll'!$C$5:$C$204,$D109,'Testprotokoll'!$G$5:$G$204,"Nicht bestanden"))</f>
        <v/>
      </c>
      <c r="L109" s="9">
        <f>IF($B109="","",IF($I109=0,"",_xlfn.MAXIFS('Testprotokoll'!$A$5:$A$204,'Testprotokoll'!$B$5:$B$204,$B109,'Testprotokoll'!$C$5:$C$204,$D109)))</f>
        <v/>
      </c>
      <c r="M109" s="9">
        <f>IF(OR($B109="",$L109=""),"",$L109+'Einstellungen'!$B$6)</f>
        <v/>
      </c>
      <c r="N109" s="10">
        <f>IF($B109="","",IF($I109=0,"Nicht getestet",IF($K109&gt;0,"Beheben und neu testen",IF($J109&lt;'Einstellungen'!$B$5,"Weiter testen","Bereit"))))</f>
        <v/>
      </c>
    </row>
    <row r="110">
      <c r="A110" s="4" t="n"/>
      <c r="B110" s="5" t="n"/>
      <c r="C110" s="6" t="n"/>
      <c r="D110" s="7" t="n"/>
      <c r="E110" s="6" t="n"/>
      <c r="F110" s="6" t="n"/>
      <c r="G110" s="6" t="n"/>
      <c r="H110" s="6" t="n"/>
      <c r="I110" s="8">
        <f>IF($B110="","",COUNTIFS('Testprotokoll'!$B$5:$B$204,$B110,'Testprotokoll'!$C$5:$C$204,$D110))</f>
        <v/>
      </c>
      <c r="J110" s="8">
        <f>IF($B110="","",COUNTIFS('Testprotokoll'!$B$5:$B$204,$B110,'Testprotokoll'!$C$5:$C$204,$D110,'Testprotokoll'!$G$5:$G$204,"Bestanden"))</f>
        <v/>
      </c>
      <c r="K110" s="8">
        <f>IF($B110="","",COUNTIFS('Testprotokoll'!$B$5:$B$204,$B110,'Testprotokoll'!$C$5:$C$204,$D110,'Testprotokoll'!$G$5:$G$204,"Nicht bestanden"))</f>
        <v/>
      </c>
      <c r="L110" s="9">
        <f>IF($B110="","",IF($I110=0,"",_xlfn.MAXIFS('Testprotokoll'!$A$5:$A$204,'Testprotokoll'!$B$5:$B$204,$B110,'Testprotokoll'!$C$5:$C$204,$D110)))</f>
        <v/>
      </c>
      <c r="M110" s="9">
        <f>IF(OR($B110="",$L110=""),"",$L110+'Einstellungen'!$B$6)</f>
        <v/>
      </c>
      <c r="N110" s="10">
        <f>IF($B110="","",IF($I110=0,"Nicht getestet",IF($K110&gt;0,"Beheben und neu testen",IF($J110&lt;'Einstellungen'!$B$5,"Weiter testen","Bereit"))))</f>
        <v/>
      </c>
    </row>
    <row r="111">
      <c r="A111" s="4" t="n"/>
      <c r="B111" s="5" t="n"/>
      <c r="C111" s="6" t="n"/>
      <c r="D111" s="7" t="n"/>
      <c r="E111" s="6" t="n"/>
      <c r="F111" s="6" t="n"/>
      <c r="G111" s="6" t="n"/>
      <c r="H111" s="6" t="n"/>
      <c r="I111" s="8">
        <f>IF($B111="","",COUNTIFS('Testprotokoll'!$B$5:$B$204,$B111,'Testprotokoll'!$C$5:$C$204,$D111))</f>
        <v/>
      </c>
      <c r="J111" s="8">
        <f>IF($B111="","",COUNTIFS('Testprotokoll'!$B$5:$B$204,$B111,'Testprotokoll'!$C$5:$C$204,$D111,'Testprotokoll'!$G$5:$G$204,"Bestanden"))</f>
        <v/>
      </c>
      <c r="K111" s="8">
        <f>IF($B111="","",COUNTIFS('Testprotokoll'!$B$5:$B$204,$B111,'Testprotokoll'!$C$5:$C$204,$D111,'Testprotokoll'!$G$5:$G$204,"Nicht bestanden"))</f>
        <v/>
      </c>
      <c r="L111" s="9">
        <f>IF($B111="","",IF($I111=0,"",_xlfn.MAXIFS('Testprotokoll'!$A$5:$A$204,'Testprotokoll'!$B$5:$B$204,$B111,'Testprotokoll'!$C$5:$C$204,$D111)))</f>
        <v/>
      </c>
      <c r="M111" s="9">
        <f>IF(OR($B111="",$L111=""),"",$L111+'Einstellungen'!$B$6)</f>
        <v/>
      </c>
      <c r="N111" s="10">
        <f>IF($B111="","",IF($I111=0,"Nicht getestet",IF($K111&gt;0,"Beheben und neu testen",IF($J111&lt;'Einstellungen'!$B$5,"Weiter testen","Bereit"))))</f>
        <v/>
      </c>
    </row>
    <row r="112">
      <c r="A112" s="4" t="n"/>
      <c r="B112" s="5" t="n"/>
      <c r="C112" s="6" t="n"/>
      <c r="D112" s="7" t="n"/>
      <c r="E112" s="6" t="n"/>
      <c r="F112" s="6" t="n"/>
      <c r="G112" s="6" t="n"/>
      <c r="H112" s="6" t="n"/>
      <c r="I112" s="8">
        <f>IF($B112="","",COUNTIFS('Testprotokoll'!$B$5:$B$204,$B112,'Testprotokoll'!$C$5:$C$204,$D112))</f>
        <v/>
      </c>
      <c r="J112" s="8">
        <f>IF($B112="","",COUNTIFS('Testprotokoll'!$B$5:$B$204,$B112,'Testprotokoll'!$C$5:$C$204,$D112,'Testprotokoll'!$G$5:$G$204,"Bestanden"))</f>
        <v/>
      </c>
      <c r="K112" s="8">
        <f>IF($B112="","",COUNTIFS('Testprotokoll'!$B$5:$B$204,$B112,'Testprotokoll'!$C$5:$C$204,$D112,'Testprotokoll'!$G$5:$G$204,"Nicht bestanden"))</f>
        <v/>
      </c>
      <c r="L112" s="9">
        <f>IF($B112="","",IF($I112=0,"",_xlfn.MAXIFS('Testprotokoll'!$A$5:$A$204,'Testprotokoll'!$B$5:$B$204,$B112,'Testprotokoll'!$C$5:$C$204,$D112)))</f>
        <v/>
      </c>
      <c r="M112" s="9">
        <f>IF(OR($B112="",$L112=""),"",$L112+'Einstellungen'!$B$6)</f>
        <v/>
      </c>
      <c r="N112" s="10">
        <f>IF($B112="","",IF($I112=0,"Nicht getestet",IF($K112&gt;0,"Beheben und neu testen",IF($J112&lt;'Einstellungen'!$B$5,"Weiter testen","Bereit"))))</f>
        <v/>
      </c>
    </row>
    <row r="113">
      <c r="A113" s="4" t="n"/>
      <c r="B113" s="5" t="n"/>
      <c r="C113" s="6" t="n"/>
      <c r="D113" s="7" t="n"/>
      <c r="E113" s="6" t="n"/>
      <c r="F113" s="6" t="n"/>
      <c r="G113" s="6" t="n"/>
      <c r="H113" s="6" t="n"/>
      <c r="I113" s="8">
        <f>IF($B113="","",COUNTIFS('Testprotokoll'!$B$5:$B$204,$B113,'Testprotokoll'!$C$5:$C$204,$D113))</f>
        <v/>
      </c>
      <c r="J113" s="8">
        <f>IF($B113="","",COUNTIFS('Testprotokoll'!$B$5:$B$204,$B113,'Testprotokoll'!$C$5:$C$204,$D113,'Testprotokoll'!$G$5:$G$204,"Bestanden"))</f>
        <v/>
      </c>
      <c r="K113" s="8">
        <f>IF($B113="","",COUNTIFS('Testprotokoll'!$B$5:$B$204,$B113,'Testprotokoll'!$C$5:$C$204,$D113,'Testprotokoll'!$G$5:$G$204,"Nicht bestanden"))</f>
        <v/>
      </c>
      <c r="L113" s="9">
        <f>IF($B113="","",IF($I113=0,"",_xlfn.MAXIFS('Testprotokoll'!$A$5:$A$204,'Testprotokoll'!$B$5:$B$204,$B113,'Testprotokoll'!$C$5:$C$204,$D113)))</f>
        <v/>
      </c>
      <c r="M113" s="9">
        <f>IF(OR($B113="",$L113=""),"",$L113+'Einstellungen'!$B$6)</f>
        <v/>
      </c>
      <c r="N113" s="10">
        <f>IF($B113="","",IF($I113=0,"Nicht getestet",IF($K113&gt;0,"Beheben und neu testen",IF($J113&lt;'Einstellungen'!$B$5,"Weiter testen","Bereit"))))</f>
        <v/>
      </c>
    </row>
    <row r="114">
      <c r="A114" s="4" t="n"/>
      <c r="B114" s="5" t="n"/>
      <c r="C114" s="6" t="n"/>
      <c r="D114" s="7" t="n"/>
      <c r="E114" s="6" t="n"/>
      <c r="F114" s="6" t="n"/>
      <c r="G114" s="6" t="n"/>
      <c r="H114" s="6" t="n"/>
      <c r="I114" s="8">
        <f>IF($B114="","",COUNTIFS('Testprotokoll'!$B$5:$B$204,$B114,'Testprotokoll'!$C$5:$C$204,$D114))</f>
        <v/>
      </c>
      <c r="J114" s="8">
        <f>IF($B114="","",COUNTIFS('Testprotokoll'!$B$5:$B$204,$B114,'Testprotokoll'!$C$5:$C$204,$D114,'Testprotokoll'!$G$5:$G$204,"Bestanden"))</f>
        <v/>
      </c>
      <c r="K114" s="8">
        <f>IF($B114="","",COUNTIFS('Testprotokoll'!$B$5:$B$204,$B114,'Testprotokoll'!$C$5:$C$204,$D114,'Testprotokoll'!$G$5:$G$204,"Nicht bestanden"))</f>
        <v/>
      </c>
      <c r="L114" s="9">
        <f>IF($B114="","",IF($I114=0,"",_xlfn.MAXIFS('Testprotokoll'!$A$5:$A$204,'Testprotokoll'!$B$5:$B$204,$B114,'Testprotokoll'!$C$5:$C$204,$D114)))</f>
        <v/>
      </c>
      <c r="M114" s="9">
        <f>IF(OR($B114="",$L114=""),"",$L114+'Einstellungen'!$B$6)</f>
        <v/>
      </c>
      <c r="N114" s="10">
        <f>IF($B114="","",IF($I114=0,"Nicht getestet",IF($K114&gt;0,"Beheben und neu testen",IF($J114&lt;'Einstellungen'!$B$5,"Weiter testen","Bereit"))))</f>
        <v/>
      </c>
    </row>
    <row r="115">
      <c r="A115" s="4" t="n"/>
      <c r="B115" s="5" t="n"/>
      <c r="C115" s="6" t="n"/>
      <c r="D115" s="7" t="n"/>
      <c r="E115" s="6" t="n"/>
      <c r="F115" s="6" t="n"/>
      <c r="G115" s="6" t="n"/>
      <c r="H115" s="6" t="n"/>
      <c r="I115" s="8">
        <f>IF($B115="","",COUNTIFS('Testprotokoll'!$B$5:$B$204,$B115,'Testprotokoll'!$C$5:$C$204,$D115))</f>
        <v/>
      </c>
      <c r="J115" s="8">
        <f>IF($B115="","",COUNTIFS('Testprotokoll'!$B$5:$B$204,$B115,'Testprotokoll'!$C$5:$C$204,$D115,'Testprotokoll'!$G$5:$G$204,"Bestanden"))</f>
        <v/>
      </c>
      <c r="K115" s="8">
        <f>IF($B115="","",COUNTIFS('Testprotokoll'!$B$5:$B$204,$B115,'Testprotokoll'!$C$5:$C$204,$D115,'Testprotokoll'!$G$5:$G$204,"Nicht bestanden"))</f>
        <v/>
      </c>
      <c r="L115" s="9">
        <f>IF($B115="","",IF($I115=0,"",_xlfn.MAXIFS('Testprotokoll'!$A$5:$A$204,'Testprotokoll'!$B$5:$B$204,$B115,'Testprotokoll'!$C$5:$C$204,$D115)))</f>
        <v/>
      </c>
      <c r="M115" s="9">
        <f>IF(OR($B115="",$L115=""),"",$L115+'Einstellungen'!$B$6)</f>
        <v/>
      </c>
      <c r="N115" s="10">
        <f>IF($B115="","",IF($I115=0,"Nicht getestet",IF($K115&gt;0,"Beheben und neu testen",IF($J115&lt;'Einstellungen'!$B$5,"Weiter testen","Bereit"))))</f>
        <v/>
      </c>
    </row>
    <row r="116">
      <c r="A116" s="4" t="n"/>
      <c r="B116" s="5" t="n"/>
      <c r="C116" s="6" t="n"/>
      <c r="D116" s="7" t="n"/>
      <c r="E116" s="6" t="n"/>
      <c r="F116" s="6" t="n"/>
      <c r="G116" s="6" t="n"/>
      <c r="H116" s="6" t="n"/>
      <c r="I116" s="8">
        <f>IF($B116="","",COUNTIFS('Testprotokoll'!$B$5:$B$204,$B116,'Testprotokoll'!$C$5:$C$204,$D116))</f>
        <v/>
      </c>
      <c r="J116" s="8">
        <f>IF($B116="","",COUNTIFS('Testprotokoll'!$B$5:$B$204,$B116,'Testprotokoll'!$C$5:$C$204,$D116,'Testprotokoll'!$G$5:$G$204,"Bestanden"))</f>
        <v/>
      </c>
      <c r="K116" s="8">
        <f>IF($B116="","",COUNTIFS('Testprotokoll'!$B$5:$B$204,$B116,'Testprotokoll'!$C$5:$C$204,$D116,'Testprotokoll'!$G$5:$G$204,"Nicht bestanden"))</f>
        <v/>
      </c>
      <c r="L116" s="9">
        <f>IF($B116="","",IF($I116=0,"",_xlfn.MAXIFS('Testprotokoll'!$A$5:$A$204,'Testprotokoll'!$B$5:$B$204,$B116,'Testprotokoll'!$C$5:$C$204,$D116)))</f>
        <v/>
      </c>
      <c r="M116" s="9">
        <f>IF(OR($B116="",$L116=""),"",$L116+'Einstellungen'!$B$6)</f>
        <v/>
      </c>
      <c r="N116" s="10">
        <f>IF($B116="","",IF($I116=0,"Nicht getestet",IF($K116&gt;0,"Beheben und neu testen",IF($J116&lt;'Einstellungen'!$B$5,"Weiter testen","Bereit"))))</f>
        <v/>
      </c>
    </row>
    <row r="117">
      <c r="A117" s="4" t="n"/>
      <c r="B117" s="5" t="n"/>
      <c r="C117" s="6" t="n"/>
      <c r="D117" s="7" t="n"/>
      <c r="E117" s="6" t="n"/>
      <c r="F117" s="6" t="n"/>
      <c r="G117" s="6" t="n"/>
      <c r="H117" s="6" t="n"/>
      <c r="I117" s="8">
        <f>IF($B117="","",COUNTIFS('Testprotokoll'!$B$5:$B$204,$B117,'Testprotokoll'!$C$5:$C$204,$D117))</f>
        <v/>
      </c>
      <c r="J117" s="8">
        <f>IF($B117="","",COUNTIFS('Testprotokoll'!$B$5:$B$204,$B117,'Testprotokoll'!$C$5:$C$204,$D117,'Testprotokoll'!$G$5:$G$204,"Bestanden"))</f>
        <v/>
      </c>
      <c r="K117" s="8">
        <f>IF($B117="","",COUNTIFS('Testprotokoll'!$B$5:$B$204,$B117,'Testprotokoll'!$C$5:$C$204,$D117,'Testprotokoll'!$G$5:$G$204,"Nicht bestanden"))</f>
        <v/>
      </c>
      <c r="L117" s="9">
        <f>IF($B117="","",IF($I117=0,"",_xlfn.MAXIFS('Testprotokoll'!$A$5:$A$204,'Testprotokoll'!$B$5:$B$204,$B117,'Testprotokoll'!$C$5:$C$204,$D117)))</f>
        <v/>
      </c>
      <c r="M117" s="9">
        <f>IF(OR($B117="",$L117=""),"",$L117+'Einstellungen'!$B$6)</f>
        <v/>
      </c>
      <c r="N117" s="10">
        <f>IF($B117="","",IF($I117=0,"Nicht getestet",IF($K117&gt;0,"Beheben und neu testen",IF($J117&lt;'Einstellungen'!$B$5,"Weiter testen","Bereit"))))</f>
        <v/>
      </c>
    </row>
    <row r="118">
      <c r="A118" s="4" t="n"/>
      <c r="B118" s="5" t="n"/>
      <c r="C118" s="6" t="n"/>
      <c r="D118" s="7" t="n"/>
      <c r="E118" s="6" t="n"/>
      <c r="F118" s="6" t="n"/>
      <c r="G118" s="6" t="n"/>
      <c r="H118" s="6" t="n"/>
      <c r="I118" s="8">
        <f>IF($B118="","",COUNTIFS('Testprotokoll'!$B$5:$B$204,$B118,'Testprotokoll'!$C$5:$C$204,$D118))</f>
        <v/>
      </c>
      <c r="J118" s="8">
        <f>IF($B118="","",COUNTIFS('Testprotokoll'!$B$5:$B$204,$B118,'Testprotokoll'!$C$5:$C$204,$D118,'Testprotokoll'!$G$5:$G$204,"Bestanden"))</f>
        <v/>
      </c>
      <c r="K118" s="8">
        <f>IF($B118="","",COUNTIFS('Testprotokoll'!$B$5:$B$204,$B118,'Testprotokoll'!$C$5:$C$204,$D118,'Testprotokoll'!$G$5:$G$204,"Nicht bestanden"))</f>
        <v/>
      </c>
      <c r="L118" s="9">
        <f>IF($B118="","",IF($I118=0,"",_xlfn.MAXIFS('Testprotokoll'!$A$5:$A$204,'Testprotokoll'!$B$5:$B$204,$B118,'Testprotokoll'!$C$5:$C$204,$D118)))</f>
        <v/>
      </c>
      <c r="M118" s="9">
        <f>IF(OR($B118="",$L118=""),"",$L118+'Einstellungen'!$B$6)</f>
        <v/>
      </c>
      <c r="N118" s="10">
        <f>IF($B118="","",IF($I118=0,"Nicht getestet",IF($K118&gt;0,"Beheben und neu testen",IF($J118&lt;'Einstellungen'!$B$5,"Weiter testen","Bereit"))))</f>
        <v/>
      </c>
    </row>
    <row r="119">
      <c r="A119" s="4" t="n"/>
      <c r="B119" s="5" t="n"/>
      <c r="C119" s="6" t="n"/>
      <c r="D119" s="7" t="n"/>
      <c r="E119" s="6" t="n"/>
      <c r="F119" s="6" t="n"/>
      <c r="G119" s="6" t="n"/>
      <c r="H119" s="6" t="n"/>
      <c r="I119" s="8">
        <f>IF($B119="","",COUNTIFS('Testprotokoll'!$B$5:$B$204,$B119,'Testprotokoll'!$C$5:$C$204,$D119))</f>
        <v/>
      </c>
      <c r="J119" s="8">
        <f>IF($B119="","",COUNTIFS('Testprotokoll'!$B$5:$B$204,$B119,'Testprotokoll'!$C$5:$C$204,$D119,'Testprotokoll'!$G$5:$G$204,"Bestanden"))</f>
        <v/>
      </c>
      <c r="K119" s="8">
        <f>IF($B119="","",COUNTIFS('Testprotokoll'!$B$5:$B$204,$B119,'Testprotokoll'!$C$5:$C$204,$D119,'Testprotokoll'!$G$5:$G$204,"Nicht bestanden"))</f>
        <v/>
      </c>
      <c r="L119" s="9">
        <f>IF($B119="","",IF($I119=0,"",_xlfn.MAXIFS('Testprotokoll'!$A$5:$A$204,'Testprotokoll'!$B$5:$B$204,$B119,'Testprotokoll'!$C$5:$C$204,$D119)))</f>
        <v/>
      </c>
      <c r="M119" s="9">
        <f>IF(OR($B119="",$L119=""),"",$L119+'Einstellungen'!$B$6)</f>
        <v/>
      </c>
      <c r="N119" s="10">
        <f>IF($B119="","",IF($I119=0,"Nicht getestet",IF($K119&gt;0,"Beheben und neu testen",IF($J119&lt;'Einstellungen'!$B$5,"Weiter testen","Bereit"))))</f>
        <v/>
      </c>
    </row>
    <row r="120">
      <c r="A120" s="4" t="n"/>
      <c r="B120" s="5" t="n"/>
      <c r="C120" s="6" t="n"/>
      <c r="D120" s="7" t="n"/>
      <c r="E120" s="6" t="n"/>
      <c r="F120" s="6" t="n"/>
      <c r="G120" s="6" t="n"/>
      <c r="H120" s="6" t="n"/>
      <c r="I120" s="8">
        <f>IF($B120="","",COUNTIFS('Testprotokoll'!$B$5:$B$204,$B120,'Testprotokoll'!$C$5:$C$204,$D120))</f>
        <v/>
      </c>
      <c r="J120" s="8">
        <f>IF($B120="","",COUNTIFS('Testprotokoll'!$B$5:$B$204,$B120,'Testprotokoll'!$C$5:$C$204,$D120,'Testprotokoll'!$G$5:$G$204,"Bestanden"))</f>
        <v/>
      </c>
      <c r="K120" s="8">
        <f>IF($B120="","",COUNTIFS('Testprotokoll'!$B$5:$B$204,$B120,'Testprotokoll'!$C$5:$C$204,$D120,'Testprotokoll'!$G$5:$G$204,"Nicht bestanden"))</f>
        <v/>
      </c>
      <c r="L120" s="9">
        <f>IF($B120="","",IF($I120=0,"",_xlfn.MAXIFS('Testprotokoll'!$A$5:$A$204,'Testprotokoll'!$B$5:$B$204,$B120,'Testprotokoll'!$C$5:$C$204,$D120)))</f>
        <v/>
      </c>
      <c r="M120" s="9">
        <f>IF(OR($B120="",$L120=""),"",$L120+'Einstellungen'!$B$6)</f>
        <v/>
      </c>
      <c r="N120" s="10">
        <f>IF($B120="","",IF($I120=0,"Nicht getestet",IF($K120&gt;0,"Beheben und neu testen",IF($J120&lt;'Einstellungen'!$B$5,"Weiter testen","Bereit"))))</f>
        <v/>
      </c>
    </row>
    <row r="121">
      <c r="A121" s="4" t="n"/>
      <c r="B121" s="5" t="n"/>
      <c r="C121" s="6" t="n"/>
      <c r="D121" s="7" t="n"/>
      <c r="E121" s="6" t="n"/>
      <c r="F121" s="6" t="n"/>
      <c r="G121" s="6" t="n"/>
      <c r="H121" s="6" t="n"/>
      <c r="I121" s="8">
        <f>IF($B121="","",COUNTIFS('Testprotokoll'!$B$5:$B$204,$B121,'Testprotokoll'!$C$5:$C$204,$D121))</f>
        <v/>
      </c>
      <c r="J121" s="8">
        <f>IF($B121="","",COUNTIFS('Testprotokoll'!$B$5:$B$204,$B121,'Testprotokoll'!$C$5:$C$204,$D121,'Testprotokoll'!$G$5:$G$204,"Bestanden"))</f>
        <v/>
      </c>
      <c r="K121" s="8">
        <f>IF($B121="","",COUNTIFS('Testprotokoll'!$B$5:$B$204,$B121,'Testprotokoll'!$C$5:$C$204,$D121,'Testprotokoll'!$G$5:$G$204,"Nicht bestanden"))</f>
        <v/>
      </c>
      <c r="L121" s="9">
        <f>IF($B121="","",IF($I121=0,"",_xlfn.MAXIFS('Testprotokoll'!$A$5:$A$204,'Testprotokoll'!$B$5:$B$204,$B121,'Testprotokoll'!$C$5:$C$204,$D121)))</f>
        <v/>
      </c>
      <c r="M121" s="9">
        <f>IF(OR($B121="",$L121=""),"",$L121+'Einstellungen'!$B$6)</f>
        <v/>
      </c>
      <c r="N121" s="10">
        <f>IF($B121="","",IF($I121=0,"Nicht getestet",IF($K121&gt;0,"Beheben und neu testen",IF($J121&lt;'Einstellungen'!$B$5,"Weiter testen","Bereit"))))</f>
        <v/>
      </c>
    </row>
    <row r="122">
      <c r="A122" s="4" t="n"/>
      <c r="B122" s="5" t="n"/>
      <c r="C122" s="6" t="n"/>
      <c r="D122" s="7" t="n"/>
      <c r="E122" s="6" t="n"/>
      <c r="F122" s="6" t="n"/>
      <c r="G122" s="6" t="n"/>
      <c r="H122" s="6" t="n"/>
      <c r="I122" s="8">
        <f>IF($B122="","",COUNTIFS('Testprotokoll'!$B$5:$B$204,$B122,'Testprotokoll'!$C$5:$C$204,$D122))</f>
        <v/>
      </c>
      <c r="J122" s="8">
        <f>IF($B122="","",COUNTIFS('Testprotokoll'!$B$5:$B$204,$B122,'Testprotokoll'!$C$5:$C$204,$D122,'Testprotokoll'!$G$5:$G$204,"Bestanden"))</f>
        <v/>
      </c>
      <c r="K122" s="8">
        <f>IF($B122="","",COUNTIFS('Testprotokoll'!$B$5:$B$204,$B122,'Testprotokoll'!$C$5:$C$204,$D122,'Testprotokoll'!$G$5:$G$204,"Nicht bestanden"))</f>
        <v/>
      </c>
      <c r="L122" s="9">
        <f>IF($B122="","",IF($I122=0,"",_xlfn.MAXIFS('Testprotokoll'!$A$5:$A$204,'Testprotokoll'!$B$5:$B$204,$B122,'Testprotokoll'!$C$5:$C$204,$D122)))</f>
        <v/>
      </c>
      <c r="M122" s="9">
        <f>IF(OR($B122="",$L122=""),"",$L122+'Einstellungen'!$B$6)</f>
        <v/>
      </c>
      <c r="N122" s="10">
        <f>IF($B122="","",IF($I122=0,"Nicht getestet",IF($K122&gt;0,"Beheben und neu testen",IF($J122&lt;'Einstellungen'!$B$5,"Weiter testen","Bereit"))))</f>
        <v/>
      </c>
    </row>
    <row r="123">
      <c r="A123" s="4" t="n"/>
      <c r="B123" s="5" t="n"/>
      <c r="C123" s="6" t="n"/>
      <c r="D123" s="7" t="n"/>
      <c r="E123" s="6" t="n"/>
      <c r="F123" s="6" t="n"/>
      <c r="G123" s="6" t="n"/>
      <c r="H123" s="6" t="n"/>
      <c r="I123" s="8">
        <f>IF($B123="","",COUNTIFS('Testprotokoll'!$B$5:$B$204,$B123,'Testprotokoll'!$C$5:$C$204,$D123))</f>
        <v/>
      </c>
      <c r="J123" s="8">
        <f>IF($B123="","",COUNTIFS('Testprotokoll'!$B$5:$B$204,$B123,'Testprotokoll'!$C$5:$C$204,$D123,'Testprotokoll'!$G$5:$G$204,"Bestanden"))</f>
        <v/>
      </c>
      <c r="K123" s="8">
        <f>IF($B123="","",COUNTIFS('Testprotokoll'!$B$5:$B$204,$B123,'Testprotokoll'!$C$5:$C$204,$D123,'Testprotokoll'!$G$5:$G$204,"Nicht bestanden"))</f>
        <v/>
      </c>
      <c r="L123" s="9">
        <f>IF($B123="","",IF($I123=0,"",_xlfn.MAXIFS('Testprotokoll'!$A$5:$A$204,'Testprotokoll'!$B$5:$B$204,$B123,'Testprotokoll'!$C$5:$C$204,$D123)))</f>
        <v/>
      </c>
      <c r="M123" s="9">
        <f>IF(OR($B123="",$L123=""),"",$L123+'Einstellungen'!$B$6)</f>
        <v/>
      </c>
      <c r="N123" s="10">
        <f>IF($B123="","",IF($I123=0,"Nicht getestet",IF($K123&gt;0,"Beheben und neu testen",IF($J123&lt;'Einstellungen'!$B$5,"Weiter testen","Bereit"))))</f>
        <v/>
      </c>
    </row>
    <row r="124">
      <c r="A124" s="4" t="n"/>
      <c r="B124" s="5" t="n"/>
      <c r="C124" s="6" t="n"/>
      <c r="D124" s="7" t="n"/>
      <c r="E124" s="6" t="n"/>
      <c r="F124" s="6" t="n"/>
      <c r="G124" s="6" t="n"/>
      <c r="H124" s="6" t="n"/>
      <c r="I124" s="8">
        <f>IF($B124="","",COUNTIFS('Testprotokoll'!$B$5:$B$204,$B124,'Testprotokoll'!$C$5:$C$204,$D124))</f>
        <v/>
      </c>
      <c r="J124" s="8">
        <f>IF($B124="","",COUNTIFS('Testprotokoll'!$B$5:$B$204,$B124,'Testprotokoll'!$C$5:$C$204,$D124,'Testprotokoll'!$G$5:$G$204,"Bestanden"))</f>
        <v/>
      </c>
      <c r="K124" s="8">
        <f>IF($B124="","",COUNTIFS('Testprotokoll'!$B$5:$B$204,$B124,'Testprotokoll'!$C$5:$C$204,$D124,'Testprotokoll'!$G$5:$G$204,"Nicht bestanden"))</f>
        <v/>
      </c>
      <c r="L124" s="9">
        <f>IF($B124="","",IF($I124=0,"",_xlfn.MAXIFS('Testprotokoll'!$A$5:$A$204,'Testprotokoll'!$B$5:$B$204,$B124,'Testprotokoll'!$C$5:$C$204,$D124)))</f>
        <v/>
      </c>
      <c r="M124" s="9">
        <f>IF(OR($B124="",$L124=""),"",$L124+'Einstellungen'!$B$6)</f>
        <v/>
      </c>
      <c r="N124" s="10">
        <f>IF($B124="","",IF($I124=0,"Nicht getestet",IF($K124&gt;0,"Beheben und neu testen",IF($J124&lt;'Einstellungen'!$B$5,"Weiter testen","Bereit"))))</f>
        <v/>
      </c>
    </row>
    <row r="125">
      <c r="A125" s="4" t="n"/>
      <c r="B125" s="5" t="n"/>
      <c r="C125" s="6" t="n"/>
      <c r="D125" s="7" t="n"/>
      <c r="E125" s="6" t="n"/>
      <c r="F125" s="6" t="n"/>
      <c r="G125" s="6" t="n"/>
      <c r="H125" s="6" t="n"/>
      <c r="I125" s="8">
        <f>IF($B125="","",COUNTIFS('Testprotokoll'!$B$5:$B$204,$B125,'Testprotokoll'!$C$5:$C$204,$D125))</f>
        <v/>
      </c>
      <c r="J125" s="8">
        <f>IF($B125="","",COUNTIFS('Testprotokoll'!$B$5:$B$204,$B125,'Testprotokoll'!$C$5:$C$204,$D125,'Testprotokoll'!$G$5:$G$204,"Bestanden"))</f>
        <v/>
      </c>
      <c r="K125" s="8">
        <f>IF($B125="","",COUNTIFS('Testprotokoll'!$B$5:$B$204,$B125,'Testprotokoll'!$C$5:$C$204,$D125,'Testprotokoll'!$G$5:$G$204,"Nicht bestanden"))</f>
        <v/>
      </c>
      <c r="L125" s="9">
        <f>IF($B125="","",IF($I125=0,"",_xlfn.MAXIFS('Testprotokoll'!$A$5:$A$204,'Testprotokoll'!$B$5:$B$204,$B125,'Testprotokoll'!$C$5:$C$204,$D125)))</f>
        <v/>
      </c>
      <c r="M125" s="9">
        <f>IF(OR($B125="",$L125=""),"",$L125+'Einstellungen'!$B$6)</f>
        <v/>
      </c>
      <c r="N125" s="10">
        <f>IF($B125="","",IF($I125=0,"Nicht getestet",IF($K125&gt;0,"Beheben und neu testen",IF($J125&lt;'Einstellungen'!$B$5,"Weiter testen","Bereit"))))</f>
        <v/>
      </c>
    </row>
    <row r="126">
      <c r="A126" s="4" t="n"/>
      <c r="B126" s="5" t="n"/>
      <c r="C126" s="6" t="n"/>
      <c r="D126" s="7" t="n"/>
      <c r="E126" s="6" t="n"/>
      <c r="F126" s="6" t="n"/>
      <c r="G126" s="6" t="n"/>
      <c r="H126" s="6" t="n"/>
      <c r="I126" s="8">
        <f>IF($B126="","",COUNTIFS('Testprotokoll'!$B$5:$B$204,$B126,'Testprotokoll'!$C$5:$C$204,$D126))</f>
        <v/>
      </c>
      <c r="J126" s="8">
        <f>IF($B126="","",COUNTIFS('Testprotokoll'!$B$5:$B$204,$B126,'Testprotokoll'!$C$5:$C$204,$D126,'Testprotokoll'!$G$5:$G$204,"Bestanden"))</f>
        <v/>
      </c>
      <c r="K126" s="8">
        <f>IF($B126="","",COUNTIFS('Testprotokoll'!$B$5:$B$204,$B126,'Testprotokoll'!$C$5:$C$204,$D126,'Testprotokoll'!$G$5:$G$204,"Nicht bestanden"))</f>
        <v/>
      </c>
      <c r="L126" s="9">
        <f>IF($B126="","",IF($I126=0,"",_xlfn.MAXIFS('Testprotokoll'!$A$5:$A$204,'Testprotokoll'!$B$5:$B$204,$B126,'Testprotokoll'!$C$5:$C$204,$D126)))</f>
        <v/>
      </c>
      <c r="M126" s="9">
        <f>IF(OR($B126="",$L126=""),"",$L126+'Einstellungen'!$B$6)</f>
        <v/>
      </c>
      <c r="N126" s="10">
        <f>IF($B126="","",IF($I126=0,"Nicht getestet",IF($K126&gt;0,"Beheben und neu testen",IF($J126&lt;'Einstellungen'!$B$5,"Weiter testen","Bereit"))))</f>
        <v/>
      </c>
    </row>
    <row r="127">
      <c r="A127" s="4" t="n"/>
      <c r="B127" s="5" t="n"/>
      <c r="C127" s="6" t="n"/>
      <c r="D127" s="7" t="n"/>
      <c r="E127" s="6" t="n"/>
      <c r="F127" s="6" t="n"/>
      <c r="G127" s="6" t="n"/>
      <c r="H127" s="6" t="n"/>
      <c r="I127" s="8">
        <f>IF($B127="","",COUNTIFS('Testprotokoll'!$B$5:$B$204,$B127,'Testprotokoll'!$C$5:$C$204,$D127))</f>
        <v/>
      </c>
      <c r="J127" s="8">
        <f>IF($B127="","",COUNTIFS('Testprotokoll'!$B$5:$B$204,$B127,'Testprotokoll'!$C$5:$C$204,$D127,'Testprotokoll'!$G$5:$G$204,"Bestanden"))</f>
        <v/>
      </c>
      <c r="K127" s="8">
        <f>IF($B127="","",COUNTIFS('Testprotokoll'!$B$5:$B$204,$B127,'Testprotokoll'!$C$5:$C$204,$D127,'Testprotokoll'!$G$5:$G$204,"Nicht bestanden"))</f>
        <v/>
      </c>
      <c r="L127" s="9">
        <f>IF($B127="","",IF($I127=0,"",_xlfn.MAXIFS('Testprotokoll'!$A$5:$A$204,'Testprotokoll'!$B$5:$B$204,$B127,'Testprotokoll'!$C$5:$C$204,$D127)))</f>
        <v/>
      </c>
      <c r="M127" s="9">
        <f>IF(OR($B127="",$L127=""),"",$L127+'Einstellungen'!$B$6)</f>
        <v/>
      </c>
      <c r="N127" s="10">
        <f>IF($B127="","",IF($I127=0,"Nicht getestet",IF($K127&gt;0,"Beheben und neu testen",IF($J127&lt;'Einstellungen'!$B$5,"Weiter testen","Bereit"))))</f>
        <v/>
      </c>
    </row>
    <row r="128">
      <c r="A128" s="4" t="n"/>
      <c r="B128" s="5" t="n"/>
      <c r="C128" s="6" t="n"/>
      <c r="D128" s="7" t="n"/>
      <c r="E128" s="6" t="n"/>
      <c r="F128" s="6" t="n"/>
      <c r="G128" s="6" t="n"/>
      <c r="H128" s="6" t="n"/>
      <c r="I128" s="8">
        <f>IF($B128="","",COUNTIFS('Testprotokoll'!$B$5:$B$204,$B128,'Testprotokoll'!$C$5:$C$204,$D128))</f>
        <v/>
      </c>
      <c r="J128" s="8">
        <f>IF($B128="","",COUNTIFS('Testprotokoll'!$B$5:$B$204,$B128,'Testprotokoll'!$C$5:$C$204,$D128,'Testprotokoll'!$G$5:$G$204,"Bestanden"))</f>
        <v/>
      </c>
      <c r="K128" s="8">
        <f>IF($B128="","",COUNTIFS('Testprotokoll'!$B$5:$B$204,$B128,'Testprotokoll'!$C$5:$C$204,$D128,'Testprotokoll'!$G$5:$G$204,"Nicht bestanden"))</f>
        <v/>
      </c>
      <c r="L128" s="9">
        <f>IF($B128="","",IF($I128=0,"",_xlfn.MAXIFS('Testprotokoll'!$A$5:$A$204,'Testprotokoll'!$B$5:$B$204,$B128,'Testprotokoll'!$C$5:$C$204,$D128)))</f>
        <v/>
      </c>
      <c r="M128" s="9">
        <f>IF(OR($B128="",$L128=""),"",$L128+'Einstellungen'!$B$6)</f>
        <v/>
      </c>
      <c r="N128" s="10">
        <f>IF($B128="","",IF($I128=0,"Nicht getestet",IF($K128&gt;0,"Beheben und neu testen",IF($J128&lt;'Einstellungen'!$B$5,"Weiter testen","Bereit"))))</f>
        <v/>
      </c>
    </row>
    <row r="129">
      <c r="A129" s="4" t="n"/>
      <c r="B129" s="5" t="n"/>
      <c r="C129" s="6" t="n"/>
      <c r="D129" s="7" t="n"/>
      <c r="E129" s="6" t="n"/>
      <c r="F129" s="6" t="n"/>
      <c r="G129" s="6" t="n"/>
      <c r="H129" s="6" t="n"/>
      <c r="I129" s="8">
        <f>IF($B129="","",COUNTIFS('Testprotokoll'!$B$5:$B$204,$B129,'Testprotokoll'!$C$5:$C$204,$D129))</f>
        <v/>
      </c>
      <c r="J129" s="8">
        <f>IF($B129="","",COUNTIFS('Testprotokoll'!$B$5:$B$204,$B129,'Testprotokoll'!$C$5:$C$204,$D129,'Testprotokoll'!$G$5:$G$204,"Bestanden"))</f>
        <v/>
      </c>
      <c r="K129" s="8">
        <f>IF($B129="","",COUNTIFS('Testprotokoll'!$B$5:$B$204,$B129,'Testprotokoll'!$C$5:$C$204,$D129,'Testprotokoll'!$G$5:$G$204,"Nicht bestanden"))</f>
        <v/>
      </c>
      <c r="L129" s="9">
        <f>IF($B129="","",IF($I129=0,"",_xlfn.MAXIFS('Testprotokoll'!$A$5:$A$204,'Testprotokoll'!$B$5:$B$204,$B129,'Testprotokoll'!$C$5:$C$204,$D129)))</f>
        <v/>
      </c>
      <c r="M129" s="9">
        <f>IF(OR($B129="",$L129=""),"",$L129+'Einstellungen'!$B$6)</f>
        <v/>
      </c>
      <c r="N129" s="10">
        <f>IF($B129="","",IF($I129=0,"Nicht getestet",IF($K129&gt;0,"Beheben und neu testen",IF($J129&lt;'Einstellungen'!$B$5,"Weiter testen","Bereit"))))</f>
        <v/>
      </c>
    </row>
    <row r="130">
      <c r="A130" s="4" t="n"/>
      <c r="B130" s="5" t="n"/>
      <c r="C130" s="6" t="n"/>
      <c r="D130" s="7" t="n"/>
      <c r="E130" s="6" t="n"/>
      <c r="F130" s="6" t="n"/>
      <c r="G130" s="6" t="n"/>
      <c r="H130" s="6" t="n"/>
      <c r="I130" s="8">
        <f>IF($B130="","",COUNTIFS('Testprotokoll'!$B$5:$B$204,$B130,'Testprotokoll'!$C$5:$C$204,$D130))</f>
        <v/>
      </c>
      <c r="J130" s="8">
        <f>IF($B130="","",COUNTIFS('Testprotokoll'!$B$5:$B$204,$B130,'Testprotokoll'!$C$5:$C$204,$D130,'Testprotokoll'!$G$5:$G$204,"Bestanden"))</f>
        <v/>
      </c>
      <c r="K130" s="8">
        <f>IF($B130="","",COUNTIFS('Testprotokoll'!$B$5:$B$204,$B130,'Testprotokoll'!$C$5:$C$204,$D130,'Testprotokoll'!$G$5:$G$204,"Nicht bestanden"))</f>
        <v/>
      </c>
      <c r="L130" s="9">
        <f>IF($B130="","",IF($I130=0,"",_xlfn.MAXIFS('Testprotokoll'!$A$5:$A$204,'Testprotokoll'!$B$5:$B$204,$B130,'Testprotokoll'!$C$5:$C$204,$D130)))</f>
        <v/>
      </c>
      <c r="M130" s="9">
        <f>IF(OR($B130="",$L130=""),"",$L130+'Einstellungen'!$B$6)</f>
        <v/>
      </c>
      <c r="N130" s="10">
        <f>IF($B130="","",IF($I130=0,"Nicht getestet",IF($K130&gt;0,"Beheben und neu testen",IF($J130&lt;'Einstellungen'!$B$5,"Weiter testen","Bereit"))))</f>
        <v/>
      </c>
    </row>
    <row r="131">
      <c r="A131" s="4" t="n"/>
      <c r="B131" s="5" t="n"/>
      <c r="C131" s="6" t="n"/>
      <c r="D131" s="7" t="n"/>
      <c r="E131" s="6" t="n"/>
      <c r="F131" s="6" t="n"/>
      <c r="G131" s="6" t="n"/>
      <c r="H131" s="6" t="n"/>
      <c r="I131" s="8">
        <f>IF($B131="","",COUNTIFS('Testprotokoll'!$B$5:$B$204,$B131,'Testprotokoll'!$C$5:$C$204,$D131))</f>
        <v/>
      </c>
      <c r="J131" s="8">
        <f>IF($B131="","",COUNTIFS('Testprotokoll'!$B$5:$B$204,$B131,'Testprotokoll'!$C$5:$C$204,$D131,'Testprotokoll'!$G$5:$G$204,"Bestanden"))</f>
        <v/>
      </c>
      <c r="K131" s="8">
        <f>IF($B131="","",COUNTIFS('Testprotokoll'!$B$5:$B$204,$B131,'Testprotokoll'!$C$5:$C$204,$D131,'Testprotokoll'!$G$5:$G$204,"Nicht bestanden"))</f>
        <v/>
      </c>
      <c r="L131" s="9">
        <f>IF($B131="","",IF($I131=0,"",_xlfn.MAXIFS('Testprotokoll'!$A$5:$A$204,'Testprotokoll'!$B$5:$B$204,$B131,'Testprotokoll'!$C$5:$C$204,$D131)))</f>
        <v/>
      </c>
      <c r="M131" s="9">
        <f>IF(OR($B131="",$L131=""),"",$L131+'Einstellungen'!$B$6)</f>
        <v/>
      </c>
      <c r="N131" s="10">
        <f>IF($B131="","",IF($I131=0,"Nicht getestet",IF($K131&gt;0,"Beheben und neu testen",IF($J131&lt;'Einstellungen'!$B$5,"Weiter testen","Bereit"))))</f>
        <v/>
      </c>
    </row>
    <row r="132">
      <c r="A132" s="4" t="n"/>
      <c r="B132" s="5" t="n"/>
      <c r="C132" s="6" t="n"/>
      <c r="D132" s="7" t="n"/>
      <c r="E132" s="6" t="n"/>
      <c r="F132" s="6" t="n"/>
      <c r="G132" s="6" t="n"/>
      <c r="H132" s="6" t="n"/>
      <c r="I132" s="8">
        <f>IF($B132="","",COUNTIFS('Testprotokoll'!$B$5:$B$204,$B132,'Testprotokoll'!$C$5:$C$204,$D132))</f>
        <v/>
      </c>
      <c r="J132" s="8">
        <f>IF($B132="","",COUNTIFS('Testprotokoll'!$B$5:$B$204,$B132,'Testprotokoll'!$C$5:$C$204,$D132,'Testprotokoll'!$G$5:$G$204,"Bestanden"))</f>
        <v/>
      </c>
      <c r="K132" s="8">
        <f>IF($B132="","",COUNTIFS('Testprotokoll'!$B$5:$B$204,$B132,'Testprotokoll'!$C$5:$C$204,$D132,'Testprotokoll'!$G$5:$G$204,"Nicht bestanden"))</f>
        <v/>
      </c>
      <c r="L132" s="9">
        <f>IF($B132="","",IF($I132=0,"",_xlfn.MAXIFS('Testprotokoll'!$A$5:$A$204,'Testprotokoll'!$B$5:$B$204,$B132,'Testprotokoll'!$C$5:$C$204,$D132)))</f>
        <v/>
      </c>
      <c r="M132" s="9">
        <f>IF(OR($B132="",$L132=""),"",$L132+'Einstellungen'!$B$6)</f>
        <v/>
      </c>
      <c r="N132" s="10">
        <f>IF($B132="","",IF($I132=0,"Nicht getestet",IF($K132&gt;0,"Beheben und neu testen",IF($J132&lt;'Einstellungen'!$B$5,"Weiter testen","Bereit"))))</f>
        <v/>
      </c>
    </row>
    <row r="133">
      <c r="A133" s="4" t="n"/>
      <c r="B133" s="5" t="n"/>
      <c r="C133" s="6" t="n"/>
      <c r="D133" s="7" t="n"/>
      <c r="E133" s="6" t="n"/>
      <c r="F133" s="6" t="n"/>
      <c r="G133" s="6" t="n"/>
      <c r="H133" s="6" t="n"/>
      <c r="I133" s="8">
        <f>IF($B133="","",COUNTIFS('Testprotokoll'!$B$5:$B$204,$B133,'Testprotokoll'!$C$5:$C$204,$D133))</f>
        <v/>
      </c>
      <c r="J133" s="8">
        <f>IF($B133="","",COUNTIFS('Testprotokoll'!$B$5:$B$204,$B133,'Testprotokoll'!$C$5:$C$204,$D133,'Testprotokoll'!$G$5:$G$204,"Bestanden"))</f>
        <v/>
      </c>
      <c r="K133" s="8">
        <f>IF($B133="","",COUNTIFS('Testprotokoll'!$B$5:$B$204,$B133,'Testprotokoll'!$C$5:$C$204,$D133,'Testprotokoll'!$G$5:$G$204,"Nicht bestanden"))</f>
        <v/>
      </c>
      <c r="L133" s="9">
        <f>IF($B133="","",IF($I133=0,"",_xlfn.MAXIFS('Testprotokoll'!$A$5:$A$204,'Testprotokoll'!$B$5:$B$204,$B133,'Testprotokoll'!$C$5:$C$204,$D133)))</f>
        <v/>
      </c>
      <c r="M133" s="9">
        <f>IF(OR($B133="",$L133=""),"",$L133+'Einstellungen'!$B$6)</f>
        <v/>
      </c>
      <c r="N133" s="10">
        <f>IF($B133="","",IF($I133=0,"Nicht getestet",IF($K133&gt;0,"Beheben und neu testen",IF($J133&lt;'Einstellungen'!$B$5,"Weiter testen","Bereit"))))</f>
        <v/>
      </c>
    </row>
    <row r="134">
      <c r="A134" s="4" t="n"/>
      <c r="B134" s="5" t="n"/>
      <c r="C134" s="6" t="n"/>
      <c r="D134" s="7" t="n"/>
      <c r="E134" s="6" t="n"/>
      <c r="F134" s="6" t="n"/>
      <c r="G134" s="6" t="n"/>
      <c r="H134" s="6" t="n"/>
      <c r="I134" s="8">
        <f>IF($B134="","",COUNTIFS('Testprotokoll'!$B$5:$B$204,$B134,'Testprotokoll'!$C$5:$C$204,$D134))</f>
        <v/>
      </c>
      <c r="J134" s="8">
        <f>IF($B134="","",COUNTIFS('Testprotokoll'!$B$5:$B$204,$B134,'Testprotokoll'!$C$5:$C$204,$D134,'Testprotokoll'!$G$5:$G$204,"Bestanden"))</f>
        <v/>
      </c>
      <c r="K134" s="8">
        <f>IF($B134="","",COUNTIFS('Testprotokoll'!$B$5:$B$204,$B134,'Testprotokoll'!$C$5:$C$204,$D134,'Testprotokoll'!$G$5:$G$204,"Nicht bestanden"))</f>
        <v/>
      </c>
      <c r="L134" s="9">
        <f>IF($B134="","",IF($I134=0,"",_xlfn.MAXIFS('Testprotokoll'!$A$5:$A$204,'Testprotokoll'!$B$5:$B$204,$B134,'Testprotokoll'!$C$5:$C$204,$D134)))</f>
        <v/>
      </c>
      <c r="M134" s="9">
        <f>IF(OR($B134="",$L134=""),"",$L134+'Einstellungen'!$B$6)</f>
        <v/>
      </c>
      <c r="N134" s="10">
        <f>IF($B134="","",IF($I134=0,"Nicht getestet",IF($K134&gt;0,"Beheben und neu testen",IF($J134&lt;'Einstellungen'!$B$5,"Weiter testen","Bereit"))))</f>
        <v/>
      </c>
    </row>
    <row r="135">
      <c r="A135" s="4" t="n"/>
      <c r="B135" s="5" t="n"/>
      <c r="C135" s="6" t="n"/>
      <c r="D135" s="7" t="n"/>
      <c r="E135" s="6" t="n"/>
      <c r="F135" s="6" t="n"/>
      <c r="G135" s="6" t="n"/>
      <c r="H135" s="6" t="n"/>
      <c r="I135" s="8">
        <f>IF($B135="","",COUNTIFS('Testprotokoll'!$B$5:$B$204,$B135,'Testprotokoll'!$C$5:$C$204,$D135))</f>
        <v/>
      </c>
      <c r="J135" s="8">
        <f>IF($B135="","",COUNTIFS('Testprotokoll'!$B$5:$B$204,$B135,'Testprotokoll'!$C$5:$C$204,$D135,'Testprotokoll'!$G$5:$G$204,"Bestanden"))</f>
        <v/>
      </c>
      <c r="K135" s="8">
        <f>IF($B135="","",COUNTIFS('Testprotokoll'!$B$5:$B$204,$B135,'Testprotokoll'!$C$5:$C$204,$D135,'Testprotokoll'!$G$5:$G$204,"Nicht bestanden"))</f>
        <v/>
      </c>
      <c r="L135" s="9">
        <f>IF($B135="","",IF($I135=0,"",_xlfn.MAXIFS('Testprotokoll'!$A$5:$A$204,'Testprotokoll'!$B$5:$B$204,$B135,'Testprotokoll'!$C$5:$C$204,$D135)))</f>
        <v/>
      </c>
      <c r="M135" s="9">
        <f>IF(OR($B135="",$L135=""),"",$L135+'Einstellungen'!$B$6)</f>
        <v/>
      </c>
      <c r="N135" s="10">
        <f>IF($B135="","",IF($I135=0,"Nicht getestet",IF($K135&gt;0,"Beheben und neu testen",IF($J135&lt;'Einstellungen'!$B$5,"Weiter testen","Bereit"))))</f>
        <v/>
      </c>
    </row>
    <row r="136">
      <c r="A136" s="4" t="n"/>
      <c r="B136" s="5" t="n"/>
      <c r="C136" s="6" t="n"/>
      <c r="D136" s="7" t="n"/>
      <c r="E136" s="6" t="n"/>
      <c r="F136" s="6" t="n"/>
      <c r="G136" s="6" t="n"/>
      <c r="H136" s="6" t="n"/>
      <c r="I136" s="8">
        <f>IF($B136="","",COUNTIFS('Testprotokoll'!$B$5:$B$204,$B136,'Testprotokoll'!$C$5:$C$204,$D136))</f>
        <v/>
      </c>
      <c r="J136" s="8">
        <f>IF($B136="","",COUNTIFS('Testprotokoll'!$B$5:$B$204,$B136,'Testprotokoll'!$C$5:$C$204,$D136,'Testprotokoll'!$G$5:$G$204,"Bestanden"))</f>
        <v/>
      </c>
      <c r="K136" s="8">
        <f>IF($B136="","",COUNTIFS('Testprotokoll'!$B$5:$B$204,$B136,'Testprotokoll'!$C$5:$C$204,$D136,'Testprotokoll'!$G$5:$G$204,"Nicht bestanden"))</f>
        <v/>
      </c>
      <c r="L136" s="9">
        <f>IF($B136="","",IF($I136=0,"",_xlfn.MAXIFS('Testprotokoll'!$A$5:$A$204,'Testprotokoll'!$B$5:$B$204,$B136,'Testprotokoll'!$C$5:$C$204,$D136)))</f>
        <v/>
      </c>
      <c r="M136" s="9">
        <f>IF(OR($B136="",$L136=""),"",$L136+'Einstellungen'!$B$6)</f>
        <v/>
      </c>
      <c r="N136" s="10">
        <f>IF($B136="","",IF($I136=0,"Nicht getestet",IF($K136&gt;0,"Beheben und neu testen",IF($J136&lt;'Einstellungen'!$B$5,"Weiter testen","Bereit"))))</f>
        <v/>
      </c>
    </row>
    <row r="137">
      <c r="A137" s="4" t="n"/>
      <c r="B137" s="5" t="n"/>
      <c r="C137" s="6" t="n"/>
      <c r="D137" s="7" t="n"/>
      <c r="E137" s="6" t="n"/>
      <c r="F137" s="6" t="n"/>
      <c r="G137" s="6" t="n"/>
      <c r="H137" s="6" t="n"/>
      <c r="I137" s="8">
        <f>IF($B137="","",COUNTIFS('Testprotokoll'!$B$5:$B$204,$B137,'Testprotokoll'!$C$5:$C$204,$D137))</f>
        <v/>
      </c>
      <c r="J137" s="8">
        <f>IF($B137="","",COUNTIFS('Testprotokoll'!$B$5:$B$204,$B137,'Testprotokoll'!$C$5:$C$204,$D137,'Testprotokoll'!$G$5:$G$204,"Bestanden"))</f>
        <v/>
      </c>
      <c r="K137" s="8">
        <f>IF($B137="","",COUNTIFS('Testprotokoll'!$B$5:$B$204,$B137,'Testprotokoll'!$C$5:$C$204,$D137,'Testprotokoll'!$G$5:$G$204,"Nicht bestanden"))</f>
        <v/>
      </c>
      <c r="L137" s="9">
        <f>IF($B137="","",IF($I137=0,"",_xlfn.MAXIFS('Testprotokoll'!$A$5:$A$204,'Testprotokoll'!$B$5:$B$204,$B137,'Testprotokoll'!$C$5:$C$204,$D137)))</f>
        <v/>
      </c>
      <c r="M137" s="9">
        <f>IF(OR($B137="",$L137=""),"",$L137+'Einstellungen'!$B$6)</f>
        <v/>
      </c>
      <c r="N137" s="10">
        <f>IF($B137="","",IF($I137=0,"Nicht getestet",IF($K137&gt;0,"Beheben und neu testen",IF($J137&lt;'Einstellungen'!$B$5,"Weiter testen","Bereit"))))</f>
        <v/>
      </c>
    </row>
    <row r="138">
      <c r="A138" s="4" t="n"/>
      <c r="B138" s="5" t="n"/>
      <c r="C138" s="6" t="n"/>
      <c r="D138" s="7" t="n"/>
      <c r="E138" s="6" t="n"/>
      <c r="F138" s="6" t="n"/>
      <c r="G138" s="6" t="n"/>
      <c r="H138" s="6" t="n"/>
      <c r="I138" s="8">
        <f>IF($B138="","",COUNTIFS('Testprotokoll'!$B$5:$B$204,$B138,'Testprotokoll'!$C$5:$C$204,$D138))</f>
        <v/>
      </c>
      <c r="J138" s="8">
        <f>IF($B138="","",COUNTIFS('Testprotokoll'!$B$5:$B$204,$B138,'Testprotokoll'!$C$5:$C$204,$D138,'Testprotokoll'!$G$5:$G$204,"Bestanden"))</f>
        <v/>
      </c>
      <c r="K138" s="8">
        <f>IF($B138="","",COUNTIFS('Testprotokoll'!$B$5:$B$204,$B138,'Testprotokoll'!$C$5:$C$204,$D138,'Testprotokoll'!$G$5:$G$204,"Nicht bestanden"))</f>
        <v/>
      </c>
      <c r="L138" s="9">
        <f>IF($B138="","",IF($I138=0,"",_xlfn.MAXIFS('Testprotokoll'!$A$5:$A$204,'Testprotokoll'!$B$5:$B$204,$B138,'Testprotokoll'!$C$5:$C$204,$D138)))</f>
        <v/>
      </c>
      <c r="M138" s="9">
        <f>IF(OR($B138="",$L138=""),"",$L138+'Einstellungen'!$B$6)</f>
        <v/>
      </c>
      <c r="N138" s="10">
        <f>IF($B138="","",IF($I138=0,"Nicht getestet",IF($K138&gt;0,"Beheben und neu testen",IF($J138&lt;'Einstellungen'!$B$5,"Weiter testen","Bereit"))))</f>
        <v/>
      </c>
    </row>
    <row r="139">
      <c r="A139" s="4" t="n"/>
      <c r="B139" s="5" t="n"/>
      <c r="C139" s="6" t="n"/>
      <c r="D139" s="7" t="n"/>
      <c r="E139" s="6" t="n"/>
      <c r="F139" s="6" t="n"/>
      <c r="G139" s="6" t="n"/>
      <c r="H139" s="6" t="n"/>
      <c r="I139" s="8">
        <f>IF($B139="","",COUNTIFS('Testprotokoll'!$B$5:$B$204,$B139,'Testprotokoll'!$C$5:$C$204,$D139))</f>
        <v/>
      </c>
      <c r="J139" s="8">
        <f>IF($B139="","",COUNTIFS('Testprotokoll'!$B$5:$B$204,$B139,'Testprotokoll'!$C$5:$C$204,$D139,'Testprotokoll'!$G$5:$G$204,"Bestanden"))</f>
        <v/>
      </c>
      <c r="K139" s="8">
        <f>IF($B139="","",COUNTIFS('Testprotokoll'!$B$5:$B$204,$B139,'Testprotokoll'!$C$5:$C$204,$D139,'Testprotokoll'!$G$5:$G$204,"Nicht bestanden"))</f>
        <v/>
      </c>
      <c r="L139" s="9">
        <f>IF($B139="","",IF($I139=0,"",_xlfn.MAXIFS('Testprotokoll'!$A$5:$A$204,'Testprotokoll'!$B$5:$B$204,$B139,'Testprotokoll'!$C$5:$C$204,$D139)))</f>
        <v/>
      </c>
      <c r="M139" s="9">
        <f>IF(OR($B139="",$L139=""),"",$L139+'Einstellungen'!$B$6)</f>
        <v/>
      </c>
      <c r="N139" s="10">
        <f>IF($B139="","",IF($I139=0,"Nicht getestet",IF($K139&gt;0,"Beheben und neu testen",IF($J139&lt;'Einstellungen'!$B$5,"Weiter testen","Bereit"))))</f>
        <v/>
      </c>
    </row>
    <row r="140">
      <c r="A140" s="4" t="n"/>
      <c r="B140" s="5" t="n"/>
      <c r="C140" s="6" t="n"/>
      <c r="D140" s="7" t="n"/>
      <c r="E140" s="6" t="n"/>
      <c r="F140" s="6" t="n"/>
      <c r="G140" s="6" t="n"/>
      <c r="H140" s="6" t="n"/>
      <c r="I140" s="8">
        <f>IF($B140="","",COUNTIFS('Testprotokoll'!$B$5:$B$204,$B140,'Testprotokoll'!$C$5:$C$204,$D140))</f>
        <v/>
      </c>
      <c r="J140" s="8">
        <f>IF($B140="","",COUNTIFS('Testprotokoll'!$B$5:$B$204,$B140,'Testprotokoll'!$C$5:$C$204,$D140,'Testprotokoll'!$G$5:$G$204,"Bestanden"))</f>
        <v/>
      </c>
      <c r="K140" s="8">
        <f>IF($B140="","",COUNTIFS('Testprotokoll'!$B$5:$B$204,$B140,'Testprotokoll'!$C$5:$C$204,$D140,'Testprotokoll'!$G$5:$G$204,"Nicht bestanden"))</f>
        <v/>
      </c>
      <c r="L140" s="9">
        <f>IF($B140="","",IF($I140=0,"",_xlfn.MAXIFS('Testprotokoll'!$A$5:$A$204,'Testprotokoll'!$B$5:$B$204,$B140,'Testprotokoll'!$C$5:$C$204,$D140)))</f>
        <v/>
      </c>
      <c r="M140" s="9">
        <f>IF(OR($B140="",$L140=""),"",$L140+'Einstellungen'!$B$6)</f>
        <v/>
      </c>
      <c r="N140" s="10">
        <f>IF($B140="","",IF($I140=0,"Nicht getestet",IF($K140&gt;0,"Beheben und neu testen",IF($J140&lt;'Einstellungen'!$B$5,"Weiter testen","Bereit"))))</f>
        <v/>
      </c>
    </row>
    <row r="141">
      <c r="A141" s="4" t="n"/>
      <c r="B141" s="5" t="n"/>
      <c r="C141" s="6" t="n"/>
      <c r="D141" s="7" t="n"/>
      <c r="E141" s="6" t="n"/>
      <c r="F141" s="6" t="n"/>
      <c r="G141" s="6" t="n"/>
      <c r="H141" s="6" t="n"/>
      <c r="I141" s="8">
        <f>IF($B141="","",COUNTIFS('Testprotokoll'!$B$5:$B$204,$B141,'Testprotokoll'!$C$5:$C$204,$D141))</f>
        <v/>
      </c>
      <c r="J141" s="8">
        <f>IF($B141="","",COUNTIFS('Testprotokoll'!$B$5:$B$204,$B141,'Testprotokoll'!$C$5:$C$204,$D141,'Testprotokoll'!$G$5:$G$204,"Bestanden"))</f>
        <v/>
      </c>
      <c r="K141" s="8">
        <f>IF($B141="","",COUNTIFS('Testprotokoll'!$B$5:$B$204,$B141,'Testprotokoll'!$C$5:$C$204,$D141,'Testprotokoll'!$G$5:$G$204,"Nicht bestanden"))</f>
        <v/>
      </c>
      <c r="L141" s="9">
        <f>IF($B141="","",IF($I141=0,"",_xlfn.MAXIFS('Testprotokoll'!$A$5:$A$204,'Testprotokoll'!$B$5:$B$204,$B141,'Testprotokoll'!$C$5:$C$204,$D141)))</f>
        <v/>
      </c>
      <c r="M141" s="9">
        <f>IF(OR($B141="",$L141=""),"",$L141+'Einstellungen'!$B$6)</f>
        <v/>
      </c>
      <c r="N141" s="10">
        <f>IF($B141="","",IF($I141=0,"Nicht getestet",IF($K141&gt;0,"Beheben und neu testen",IF($J141&lt;'Einstellungen'!$B$5,"Weiter testen","Bereit"))))</f>
        <v/>
      </c>
    </row>
    <row r="142">
      <c r="A142" s="4" t="n"/>
      <c r="B142" s="5" t="n"/>
      <c r="C142" s="6" t="n"/>
      <c r="D142" s="7" t="n"/>
      <c r="E142" s="6" t="n"/>
      <c r="F142" s="6" t="n"/>
      <c r="G142" s="6" t="n"/>
      <c r="H142" s="6" t="n"/>
      <c r="I142" s="8">
        <f>IF($B142="","",COUNTIFS('Testprotokoll'!$B$5:$B$204,$B142,'Testprotokoll'!$C$5:$C$204,$D142))</f>
        <v/>
      </c>
      <c r="J142" s="8">
        <f>IF($B142="","",COUNTIFS('Testprotokoll'!$B$5:$B$204,$B142,'Testprotokoll'!$C$5:$C$204,$D142,'Testprotokoll'!$G$5:$G$204,"Bestanden"))</f>
        <v/>
      </c>
      <c r="K142" s="8">
        <f>IF($B142="","",COUNTIFS('Testprotokoll'!$B$5:$B$204,$B142,'Testprotokoll'!$C$5:$C$204,$D142,'Testprotokoll'!$G$5:$G$204,"Nicht bestanden"))</f>
        <v/>
      </c>
      <c r="L142" s="9">
        <f>IF($B142="","",IF($I142=0,"",_xlfn.MAXIFS('Testprotokoll'!$A$5:$A$204,'Testprotokoll'!$B$5:$B$204,$B142,'Testprotokoll'!$C$5:$C$204,$D142)))</f>
        <v/>
      </c>
      <c r="M142" s="9">
        <f>IF(OR($B142="",$L142=""),"",$L142+'Einstellungen'!$B$6)</f>
        <v/>
      </c>
      <c r="N142" s="10">
        <f>IF($B142="","",IF($I142=0,"Nicht getestet",IF($K142&gt;0,"Beheben und neu testen",IF($J142&lt;'Einstellungen'!$B$5,"Weiter testen","Bereit"))))</f>
        <v/>
      </c>
    </row>
    <row r="143">
      <c r="A143" s="4" t="n"/>
      <c r="B143" s="5" t="n"/>
      <c r="C143" s="6" t="n"/>
      <c r="D143" s="7" t="n"/>
      <c r="E143" s="6" t="n"/>
      <c r="F143" s="6" t="n"/>
      <c r="G143" s="6" t="n"/>
      <c r="H143" s="6" t="n"/>
      <c r="I143" s="8">
        <f>IF($B143="","",COUNTIFS('Testprotokoll'!$B$5:$B$204,$B143,'Testprotokoll'!$C$5:$C$204,$D143))</f>
        <v/>
      </c>
      <c r="J143" s="8">
        <f>IF($B143="","",COUNTIFS('Testprotokoll'!$B$5:$B$204,$B143,'Testprotokoll'!$C$5:$C$204,$D143,'Testprotokoll'!$G$5:$G$204,"Bestanden"))</f>
        <v/>
      </c>
      <c r="K143" s="8">
        <f>IF($B143="","",COUNTIFS('Testprotokoll'!$B$5:$B$204,$B143,'Testprotokoll'!$C$5:$C$204,$D143,'Testprotokoll'!$G$5:$G$204,"Nicht bestanden"))</f>
        <v/>
      </c>
      <c r="L143" s="9">
        <f>IF($B143="","",IF($I143=0,"",_xlfn.MAXIFS('Testprotokoll'!$A$5:$A$204,'Testprotokoll'!$B$5:$B$204,$B143,'Testprotokoll'!$C$5:$C$204,$D143)))</f>
        <v/>
      </c>
      <c r="M143" s="9">
        <f>IF(OR($B143="",$L143=""),"",$L143+'Einstellungen'!$B$6)</f>
        <v/>
      </c>
      <c r="N143" s="10">
        <f>IF($B143="","",IF($I143=0,"Nicht getestet",IF($K143&gt;0,"Beheben und neu testen",IF($J143&lt;'Einstellungen'!$B$5,"Weiter testen","Bereit"))))</f>
        <v/>
      </c>
    </row>
    <row r="144">
      <c r="A144" s="4" t="n"/>
      <c r="B144" s="5" t="n"/>
      <c r="C144" s="6" t="n"/>
      <c r="D144" s="7" t="n"/>
      <c r="E144" s="6" t="n"/>
      <c r="F144" s="6" t="n"/>
      <c r="G144" s="6" t="n"/>
      <c r="H144" s="6" t="n"/>
      <c r="I144" s="8">
        <f>IF($B144="","",COUNTIFS('Testprotokoll'!$B$5:$B$204,$B144,'Testprotokoll'!$C$5:$C$204,$D144))</f>
        <v/>
      </c>
      <c r="J144" s="8">
        <f>IF($B144="","",COUNTIFS('Testprotokoll'!$B$5:$B$204,$B144,'Testprotokoll'!$C$5:$C$204,$D144,'Testprotokoll'!$G$5:$G$204,"Bestanden"))</f>
        <v/>
      </c>
      <c r="K144" s="8">
        <f>IF($B144="","",COUNTIFS('Testprotokoll'!$B$5:$B$204,$B144,'Testprotokoll'!$C$5:$C$204,$D144,'Testprotokoll'!$G$5:$G$204,"Nicht bestanden"))</f>
        <v/>
      </c>
      <c r="L144" s="9">
        <f>IF($B144="","",IF($I144=0,"",_xlfn.MAXIFS('Testprotokoll'!$A$5:$A$204,'Testprotokoll'!$B$5:$B$204,$B144,'Testprotokoll'!$C$5:$C$204,$D144)))</f>
        <v/>
      </c>
      <c r="M144" s="9">
        <f>IF(OR($B144="",$L144=""),"",$L144+'Einstellungen'!$B$6)</f>
        <v/>
      </c>
      <c r="N144" s="10">
        <f>IF($B144="","",IF($I144=0,"Nicht getestet",IF($K144&gt;0,"Beheben und neu testen",IF($J144&lt;'Einstellungen'!$B$5,"Weiter testen","Bereit"))))</f>
        <v/>
      </c>
    </row>
    <row r="145">
      <c r="A145" s="4" t="n"/>
      <c r="B145" s="5" t="n"/>
      <c r="C145" s="6" t="n"/>
      <c r="D145" s="7" t="n"/>
      <c r="E145" s="6" t="n"/>
      <c r="F145" s="6" t="n"/>
      <c r="G145" s="6" t="n"/>
      <c r="H145" s="6" t="n"/>
      <c r="I145" s="8">
        <f>IF($B145="","",COUNTIFS('Testprotokoll'!$B$5:$B$204,$B145,'Testprotokoll'!$C$5:$C$204,$D145))</f>
        <v/>
      </c>
      <c r="J145" s="8">
        <f>IF($B145="","",COUNTIFS('Testprotokoll'!$B$5:$B$204,$B145,'Testprotokoll'!$C$5:$C$204,$D145,'Testprotokoll'!$G$5:$G$204,"Bestanden"))</f>
        <v/>
      </c>
      <c r="K145" s="8">
        <f>IF($B145="","",COUNTIFS('Testprotokoll'!$B$5:$B$204,$B145,'Testprotokoll'!$C$5:$C$204,$D145,'Testprotokoll'!$G$5:$G$204,"Nicht bestanden"))</f>
        <v/>
      </c>
      <c r="L145" s="9">
        <f>IF($B145="","",IF($I145=0,"",_xlfn.MAXIFS('Testprotokoll'!$A$5:$A$204,'Testprotokoll'!$B$5:$B$204,$B145,'Testprotokoll'!$C$5:$C$204,$D145)))</f>
        <v/>
      </c>
      <c r="M145" s="9">
        <f>IF(OR($B145="",$L145=""),"",$L145+'Einstellungen'!$B$6)</f>
        <v/>
      </c>
      <c r="N145" s="10">
        <f>IF($B145="","",IF($I145=0,"Nicht getestet",IF($K145&gt;0,"Beheben und neu testen",IF($J145&lt;'Einstellungen'!$B$5,"Weiter testen","Bereit"))))</f>
        <v/>
      </c>
    </row>
    <row r="146">
      <c r="A146" s="4" t="n"/>
      <c r="B146" s="5" t="n"/>
      <c r="C146" s="6" t="n"/>
      <c r="D146" s="7" t="n"/>
      <c r="E146" s="6" t="n"/>
      <c r="F146" s="6" t="n"/>
      <c r="G146" s="6" t="n"/>
      <c r="H146" s="6" t="n"/>
      <c r="I146" s="8">
        <f>IF($B146="","",COUNTIFS('Testprotokoll'!$B$5:$B$204,$B146,'Testprotokoll'!$C$5:$C$204,$D146))</f>
        <v/>
      </c>
      <c r="J146" s="8">
        <f>IF($B146="","",COUNTIFS('Testprotokoll'!$B$5:$B$204,$B146,'Testprotokoll'!$C$5:$C$204,$D146,'Testprotokoll'!$G$5:$G$204,"Bestanden"))</f>
        <v/>
      </c>
      <c r="K146" s="8">
        <f>IF($B146="","",COUNTIFS('Testprotokoll'!$B$5:$B$204,$B146,'Testprotokoll'!$C$5:$C$204,$D146,'Testprotokoll'!$G$5:$G$204,"Nicht bestanden"))</f>
        <v/>
      </c>
      <c r="L146" s="9">
        <f>IF($B146="","",IF($I146=0,"",_xlfn.MAXIFS('Testprotokoll'!$A$5:$A$204,'Testprotokoll'!$B$5:$B$204,$B146,'Testprotokoll'!$C$5:$C$204,$D146)))</f>
        <v/>
      </c>
      <c r="M146" s="9">
        <f>IF(OR($B146="",$L146=""),"",$L146+'Einstellungen'!$B$6)</f>
        <v/>
      </c>
      <c r="N146" s="10">
        <f>IF($B146="","",IF($I146=0,"Nicht getestet",IF($K146&gt;0,"Beheben und neu testen",IF($J146&lt;'Einstellungen'!$B$5,"Weiter testen","Bereit"))))</f>
        <v/>
      </c>
    </row>
    <row r="147">
      <c r="A147" s="4" t="n"/>
      <c r="B147" s="5" t="n"/>
      <c r="C147" s="6" t="n"/>
      <c r="D147" s="7" t="n"/>
      <c r="E147" s="6" t="n"/>
      <c r="F147" s="6" t="n"/>
      <c r="G147" s="6" t="n"/>
      <c r="H147" s="6" t="n"/>
      <c r="I147" s="8">
        <f>IF($B147="","",COUNTIFS('Testprotokoll'!$B$5:$B$204,$B147,'Testprotokoll'!$C$5:$C$204,$D147))</f>
        <v/>
      </c>
      <c r="J147" s="8">
        <f>IF($B147="","",COUNTIFS('Testprotokoll'!$B$5:$B$204,$B147,'Testprotokoll'!$C$5:$C$204,$D147,'Testprotokoll'!$G$5:$G$204,"Bestanden"))</f>
        <v/>
      </c>
      <c r="K147" s="8">
        <f>IF($B147="","",COUNTIFS('Testprotokoll'!$B$5:$B$204,$B147,'Testprotokoll'!$C$5:$C$204,$D147,'Testprotokoll'!$G$5:$G$204,"Nicht bestanden"))</f>
        <v/>
      </c>
      <c r="L147" s="9">
        <f>IF($B147="","",IF($I147=0,"",_xlfn.MAXIFS('Testprotokoll'!$A$5:$A$204,'Testprotokoll'!$B$5:$B$204,$B147,'Testprotokoll'!$C$5:$C$204,$D147)))</f>
        <v/>
      </c>
      <c r="M147" s="9">
        <f>IF(OR($B147="",$L147=""),"",$L147+'Einstellungen'!$B$6)</f>
        <v/>
      </c>
      <c r="N147" s="10">
        <f>IF($B147="","",IF($I147=0,"Nicht getestet",IF($K147&gt;0,"Beheben und neu testen",IF($J147&lt;'Einstellungen'!$B$5,"Weiter testen","Bereit"))))</f>
        <v/>
      </c>
    </row>
    <row r="148">
      <c r="A148" s="4" t="n"/>
      <c r="B148" s="5" t="n"/>
      <c r="C148" s="6" t="n"/>
      <c r="D148" s="7" t="n"/>
      <c r="E148" s="6" t="n"/>
      <c r="F148" s="6" t="n"/>
      <c r="G148" s="6" t="n"/>
      <c r="H148" s="6" t="n"/>
      <c r="I148" s="8">
        <f>IF($B148="","",COUNTIFS('Testprotokoll'!$B$5:$B$204,$B148,'Testprotokoll'!$C$5:$C$204,$D148))</f>
        <v/>
      </c>
      <c r="J148" s="8">
        <f>IF($B148="","",COUNTIFS('Testprotokoll'!$B$5:$B$204,$B148,'Testprotokoll'!$C$5:$C$204,$D148,'Testprotokoll'!$G$5:$G$204,"Bestanden"))</f>
        <v/>
      </c>
      <c r="K148" s="8">
        <f>IF($B148="","",COUNTIFS('Testprotokoll'!$B$5:$B$204,$B148,'Testprotokoll'!$C$5:$C$204,$D148,'Testprotokoll'!$G$5:$G$204,"Nicht bestanden"))</f>
        <v/>
      </c>
      <c r="L148" s="9">
        <f>IF($B148="","",IF($I148=0,"",_xlfn.MAXIFS('Testprotokoll'!$A$5:$A$204,'Testprotokoll'!$B$5:$B$204,$B148,'Testprotokoll'!$C$5:$C$204,$D148)))</f>
        <v/>
      </c>
      <c r="M148" s="9">
        <f>IF(OR($B148="",$L148=""),"",$L148+'Einstellungen'!$B$6)</f>
        <v/>
      </c>
      <c r="N148" s="10">
        <f>IF($B148="","",IF($I148=0,"Nicht getestet",IF($K148&gt;0,"Beheben und neu testen",IF($J148&lt;'Einstellungen'!$B$5,"Weiter testen","Bereit"))))</f>
        <v/>
      </c>
    </row>
    <row r="149">
      <c r="A149" s="4" t="n"/>
      <c r="B149" s="5" t="n"/>
      <c r="C149" s="6" t="n"/>
      <c r="D149" s="7" t="n"/>
      <c r="E149" s="6" t="n"/>
      <c r="F149" s="6" t="n"/>
      <c r="G149" s="6" t="n"/>
      <c r="H149" s="6" t="n"/>
      <c r="I149" s="8">
        <f>IF($B149="","",COUNTIFS('Testprotokoll'!$B$5:$B$204,$B149,'Testprotokoll'!$C$5:$C$204,$D149))</f>
        <v/>
      </c>
      <c r="J149" s="8">
        <f>IF($B149="","",COUNTIFS('Testprotokoll'!$B$5:$B$204,$B149,'Testprotokoll'!$C$5:$C$204,$D149,'Testprotokoll'!$G$5:$G$204,"Bestanden"))</f>
        <v/>
      </c>
      <c r="K149" s="8">
        <f>IF($B149="","",COUNTIFS('Testprotokoll'!$B$5:$B$204,$B149,'Testprotokoll'!$C$5:$C$204,$D149,'Testprotokoll'!$G$5:$G$204,"Nicht bestanden"))</f>
        <v/>
      </c>
      <c r="L149" s="9">
        <f>IF($B149="","",IF($I149=0,"",_xlfn.MAXIFS('Testprotokoll'!$A$5:$A$204,'Testprotokoll'!$B$5:$B$204,$B149,'Testprotokoll'!$C$5:$C$204,$D149)))</f>
        <v/>
      </c>
      <c r="M149" s="9">
        <f>IF(OR($B149="",$L149=""),"",$L149+'Einstellungen'!$B$6)</f>
        <v/>
      </c>
      <c r="N149" s="10">
        <f>IF($B149="","",IF($I149=0,"Nicht getestet",IF($K149&gt;0,"Beheben und neu testen",IF($J149&lt;'Einstellungen'!$B$5,"Weiter testen","Bereit"))))</f>
        <v/>
      </c>
    </row>
    <row r="150">
      <c r="A150" s="4" t="n"/>
      <c r="B150" s="5" t="n"/>
      <c r="C150" s="6" t="n"/>
      <c r="D150" s="7" t="n"/>
      <c r="E150" s="6" t="n"/>
      <c r="F150" s="6" t="n"/>
      <c r="G150" s="6" t="n"/>
      <c r="H150" s="6" t="n"/>
      <c r="I150" s="8">
        <f>IF($B150="","",COUNTIFS('Testprotokoll'!$B$5:$B$204,$B150,'Testprotokoll'!$C$5:$C$204,$D150))</f>
        <v/>
      </c>
      <c r="J150" s="8">
        <f>IF($B150="","",COUNTIFS('Testprotokoll'!$B$5:$B$204,$B150,'Testprotokoll'!$C$5:$C$204,$D150,'Testprotokoll'!$G$5:$G$204,"Bestanden"))</f>
        <v/>
      </c>
      <c r="K150" s="8">
        <f>IF($B150="","",COUNTIFS('Testprotokoll'!$B$5:$B$204,$B150,'Testprotokoll'!$C$5:$C$204,$D150,'Testprotokoll'!$G$5:$G$204,"Nicht bestanden"))</f>
        <v/>
      </c>
      <c r="L150" s="9">
        <f>IF($B150="","",IF($I150=0,"",_xlfn.MAXIFS('Testprotokoll'!$A$5:$A$204,'Testprotokoll'!$B$5:$B$204,$B150,'Testprotokoll'!$C$5:$C$204,$D150)))</f>
        <v/>
      </c>
      <c r="M150" s="9">
        <f>IF(OR($B150="",$L150=""),"",$L150+'Einstellungen'!$B$6)</f>
        <v/>
      </c>
      <c r="N150" s="10">
        <f>IF($B150="","",IF($I150=0,"Nicht getestet",IF($K150&gt;0,"Beheben und neu testen",IF($J150&lt;'Einstellungen'!$B$5,"Weiter testen","Bereit"))))</f>
        <v/>
      </c>
    </row>
    <row r="151">
      <c r="A151" s="4" t="n"/>
      <c r="B151" s="5" t="n"/>
      <c r="C151" s="6" t="n"/>
      <c r="D151" s="7" t="n"/>
      <c r="E151" s="6" t="n"/>
      <c r="F151" s="6" t="n"/>
      <c r="G151" s="6" t="n"/>
      <c r="H151" s="6" t="n"/>
      <c r="I151" s="8">
        <f>IF($B151="","",COUNTIFS('Testprotokoll'!$B$5:$B$204,$B151,'Testprotokoll'!$C$5:$C$204,$D151))</f>
        <v/>
      </c>
      <c r="J151" s="8">
        <f>IF($B151="","",COUNTIFS('Testprotokoll'!$B$5:$B$204,$B151,'Testprotokoll'!$C$5:$C$204,$D151,'Testprotokoll'!$G$5:$G$204,"Bestanden"))</f>
        <v/>
      </c>
      <c r="K151" s="8">
        <f>IF($B151="","",COUNTIFS('Testprotokoll'!$B$5:$B$204,$B151,'Testprotokoll'!$C$5:$C$204,$D151,'Testprotokoll'!$G$5:$G$204,"Nicht bestanden"))</f>
        <v/>
      </c>
      <c r="L151" s="9">
        <f>IF($B151="","",IF($I151=0,"",_xlfn.MAXIFS('Testprotokoll'!$A$5:$A$204,'Testprotokoll'!$B$5:$B$204,$B151,'Testprotokoll'!$C$5:$C$204,$D151)))</f>
        <v/>
      </c>
      <c r="M151" s="9">
        <f>IF(OR($B151="",$L151=""),"",$L151+'Einstellungen'!$B$6)</f>
        <v/>
      </c>
      <c r="N151" s="10">
        <f>IF($B151="","",IF($I151=0,"Nicht getestet",IF($K151&gt;0,"Beheben und neu testen",IF($J151&lt;'Einstellungen'!$B$5,"Weiter testen","Bereit"))))</f>
        <v/>
      </c>
    </row>
    <row r="152">
      <c r="A152" s="4" t="n"/>
      <c r="B152" s="5" t="n"/>
      <c r="C152" s="6" t="n"/>
      <c r="D152" s="7" t="n"/>
      <c r="E152" s="6" t="n"/>
      <c r="F152" s="6" t="n"/>
      <c r="G152" s="6" t="n"/>
      <c r="H152" s="6" t="n"/>
      <c r="I152" s="8">
        <f>IF($B152="","",COUNTIFS('Testprotokoll'!$B$5:$B$204,$B152,'Testprotokoll'!$C$5:$C$204,$D152))</f>
        <v/>
      </c>
      <c r="J152" s="8">
        <f>IF($B152="","",COUNTIFS('Testprotokoll'!$B$5:$B$204,$B152,'Testprotokoll'!$C$5:$C$204,$D152,'Testprotokoll'!$G$5:$G$204,"Bestanden"))</f>
        <v/>
      </c>
      <c r="K152" s="8">
        <f>IF($B152="","",COUNTIFS('Testprotokoll'!$B$5:$B$204,$B152,'Testprotokoll'!$C$5:$C$204,$D152,'Testprotokoll'!$G$5:$G$204,"Nicht bestanden"))</f>
        <v/>
      </c>
      <c r="L152" s="9">
        <f>IF($B152="","",IF($I152=0,"",_xlfn.MAXIFS('Testprotokoll'!$A$5:$A$204,'Testprotokoll'!$B$5:$B$204,$B152,'Testprotokoll'!$C$5:$C$204,$D152)))</f>
        <v/>
      </c>
      <c r="M152" s="9">
        <f>IF(OR($B152="",$L152=""),"",$L152+'Einstellungen'!$B$6)</f>
        <v/>
      </c>
      <c r="N152" s="10">
        <f>IF($B152="","",IF($I152=0,"Nicht getestet",IF($K152&gt;0,"Beheben und neu testen",IF($J152&lt;'Einstellungen'!$B$5,"Weiter testen","Bereit"))))</f>
        <v/>
      </c>
    </row>
    <row r="153">
      <c r="A153" s="4" t="n"/>
      <c r="B153" s="5" t="n"/>
      <c r="C153" s="6" t="n"/>
      <c r="D153" s="7" t="n"/>
      <c r="E153" s="6" t="n"/>
      <c r="F153" s="6" t="n"/>
      <c r="G153" s="6" t="n"/>
      <c r="H153" s="6" t="n"/>
      <c r="I153" s="8">
        <f>IF($B153="","",COUNTIFS('Testprotokoll'!$B$5:$B$204,$B153,'Testprotokoll'!$C$5:$C$204,$D153))</f>
        <v/>
      </c>
      <c r="J153" s="8">
        <f>IF($B153="","",COUNTIFS('Testprotokoll'!$B$5:$B$204,$B153,'Testprotokoll'!$C$5:$C$204,$D153,'Testprotokoll'!$G$5:$G$204,"Bestanden"))</f>
        <v/>
      </c>
      <c r="K153" s="8">
        <f>IF($B153="","",COUNTIFS('Testprotokoll'!$B$5:$B$204,$B153,'Testprotokoll'!$C$5:$C$204,$D153,'Testprotokoll'!$G$5:$G$204,"Nicht bestanden"))</f>
        <v/>
      </c>
      <c r="L153" s="9">
        <f>IF($B153="","",IF($I153=0,"",_xlfn.MAXIFS('Testprotokoll'!$A$5:$A$204,'Testprotokoll'!$B$5:$B$204,$B153,'Testprotokoll'!$C$5:$C$204,$D153)))</f>
        <v/>
      </c>
      <c r="M153" s="9">
        <f>IF(OR($B153="",$L153=""),"",$L153+'Einstellungen'!$B$6)</f>
        <v/>
      </c>
      <c r="N153" s="10">
        <f>IF($B153="","",IF($I153=0,"Nicht getestet",IF($K153&gt;0,"Beheben und neu testen",IF($J153&lt;'Einstellungen'!$B$5,"Weiter testen","Bereit"))))</f>
        <v/>
      </c>
    </row>
    <row r="154">
      <c r="A154" s="4" t="n"/>
      <c r="B154" s="5" t="n"/>
      <c r="C154" s="6" t="n"/>
      <c r="D154" s="7" t="n"/>
      <c r="E154" s="6" t="n"/>
      <c r="F154" s="6" t="n"/>
      <c r="G154" s="6" t="n"/>
      <c r="H154" s="6" t="n"/>
      <c r="I154" s="8">
        <f>IF($B154="","",COUNTIFS('Testprotokoll'!$B$5:$B$204,$B154,'Testprotokoll'!$C$5:$C$204,$D154))</f>
        <v/>
      </c>
      <c r="J154" s="8">
        <f>IF($B154="","",COUNTIFS('Testprotokoll'!$B$5:$B$204,$B154,'Testprotokoll'!$C$5:$C$204,$D154,'Testprotokoll'!$G$5:$G$204,"Bestanden"))</f>
        <v/>
      </c>
      <c r="K154" s="8">
        <f>IF($B154="","",COUNTIFS('Testprotokoll'!$B$5:$B$204,$B154,'Testprotokoll'!$C$5:$C$204,$D154,'Testprotokoll'!$G$5:$G$204,"Nicht bestanden"))</f>
        <v/>
      </c>
      <c r="L154" s="9">
        <f>IF($B154="","",IF($I154=0,"",_xlfn.MAXIFS('Testprotokoll'!$A$5:$A$204,'Testprotokoll'!$B$5:$B$204,$B154,'Testprotokoll'!$C$5:$C$204,$D154)))</f>
        <v/>
      </c>
      <c r="M154" s="9">
        <f>IF(OR($B154="",$L154=""),"",$L154+'Einstellungen'!$B$6)</f>
        <v/>
      </c>
      <c r="N154" s="10">
        <f>IF($B154="","",IF($I154=0,"Nicht getestet",IF($K154&gt;0,"Beheben und neu testen",IF($J154&lt;'Einstellungen'!$B$5,"Weiter testen","Bereit"))))</f>
        <v/>
      </c>
    </row>
    <row r="155">
      <c r="A155" s="4" t="n"/>
      <c r="B155" s="5" t="n"/>
      <c r="C155" s="6" t="n"/>
      <c r="D155" s="7" t="n"/>
      <c r="E155" s="6" t="n"/>
      <c r="F155" s="6" t="n"/>
      <c r="G155" s="6" t="n"/>
      <c r="H155" s="6" t="n"/>
      <c r="I155" s="8">
        <f>IF($B155="","",COUNTIFS('Testprotokoll'!$B$5:$B$204,$B155,'Testprotokoll'!$C$5:$C$204,$D155))</f>
        <v/>
      </c>
      <c r="J155" s="8">
        <f>IF($B155="","",COUNTIFS('Testprotokoll'!$B$5:$B$204,$B155,'Testprotokoll'!$C$5:$C$204,$D155,'Testprotokoll'!$G$5:$G$204,"Bestanden"))</f>
        <v/>
      </c>
      <c r="K155" s="8">
        <f>IF($B155="","",COUNTIFS('Testprotokoll'!$B$5:$B$204,$B155,'Testprotokoll'!$C$5:$C$204,$D155,'Testprotokoll'!$G$5:$G$204,"Nicht bestanden"))</f>
        <v/>
      </c>
      <c r="L155" s="9">
        <f>IF($B155="","",IF($I155=0,"",_xlfn.MAXIFS('Testprotokoll'!$A$5:$A$204,'Testprotokoll'!$B$5:$B$204,$B155,'Testprotokoll'!$C$5:$C$204,$D155)))</f>
        <v/>
      </c>
      <c r="M155" s="9">
        <f>IF(OR($B155="",$L155=""),"",$L155+'Einstellungen'!$B$6)</f>
        <v/>
      </c>
      <c r="N155" s="10">
        <f>IF($B155="","",IF($I155=0,"Nicht getestet",IF($K155&gt;0,"Beheben und neu testen",IF($J155&lt;'Einstellungen'!$B$5,"Weiter testen","Bereit"))))</f>
        <v/>
      </c>
    </row>
    <row r="156">
      <c r="A156" s="4" t="n"/>
      <c r="B156" s="5" t="n"/>
      <c r="C156" s="6" t="n"/>
      <c r="D156" s="7" t="n"/>
      <c r="E156" s="6" t="n"/>
      <c r="F156" s="6" t="n"/>
      <c r="G156" s="6" t="n"/>
      <c r="H156" s="6" t="n"/>
      <c r="I156" s="8">
        <f>IF($B156="","",COUNTIFS('Testprotokoll'!$B$5:$B$204,$B156,'Testprotokoll'!$C$5:$C$204,$D156))</f>
        <v/>
      </c>
      <c r="J156" s="8">
        <f>IF($B156="","",COUNTIFS('Testprotokoll'!$B$5:$B$204,$B156,'Testprotokoll'!$C$5:$C$204,$D156,'Testprotokoll'!$G$5:$G$204,"Bestanden"))</f>
        <v/>
      </c>
      <c r="K156" s="8">
        <f>IF($B156="","",COUNTIFS('Testprotokoll'!$B$5:$B$204,$B156,'Testprotokoll'!$C$5:$C$204,$D156,'Testprotokoll'!$G$5:$G$204,"Nicht bestanden"))</f>
        <v/>
      </c>
      <c r="L156" s="9">
        <f>IF($B156="","",IF($I156=0,"",_xlfn.MAXIFS('Testprotokoll'!$A$5:$A$204,'Testprotokoll'!$B$5:$B$204,$B156,'Testprotokoll'!$C$5:$C$204,$D156)))</f>
        <v/>
      </c>
      <c r="M156" s="9">
        <f>IF(OR($B156="",$L156=""),"",$L156+'Einstellungen'!$B$6)</f>
        <v/>
      </c>
      <c r="N156" s="10">
        <f>IF($B156="","",IF($I156=0,"Nicht getestet",IF($K156&gt;0,"Beheben und neu testen",IF($J156&lt;'Einstellungen'!$B$5,"Weiter testen","Bereit"))))</f>
        <v/>
      </c>
    </row>
    <row r="157">
      <c r="A157" s="4" t="n"/>
      <c r="B157" s="5" t="n"/>
      <c r="C157" s="6" t="n"/>
      <c r="D157" s="7" t="n"/>
      <c r="E157" s="6" t="n"/>
      <c r="F157" s="6" t="n"/>
      <c r="G157" s="6" t="n"/>
      <c r="H157" s="6" t="n"/>
      <c r="I157" s="8">
        <f>IF($B157="","",COUNTIFS('Testprotokoll'!$B$5:$B$204,$B157,'Testprotokoll'!$C$5:$C$204,$D157))</f>
        <v/>
      </c>
      <c r="J157" s="8">
        <f>IF($B157="","",COUNTIFS('Testprotokoll'!$B$5:$B$204,$B157,'Testprotokoll'!$C$5:$C$204,$D157,'Testprotokoll'!$G$5:$G$204,"Bestanden"))</f>
        <v/>
      </c>
      <c r="K157" s="8">
        <f>IF($B157="","",COUNTIFS('Testprotokoll'!$B$5:$B$204,$B157,'Testprotokoll'!$C$5:$C$204,$D157,'Testprotokoll'!$G$5:$G$204,"Nicht bestanden"))</f>
        <v/>
      </c>
      <c r="L157" s="9">
        <f>IF($B157="","",IF($I157=0,"",_xlfn.MAXIFS('Testprotokoll'!$A$5:$A$204,'Testprotokoll'!$B$5:$B$204,$B157,'Testprotokoll'!$C$5:$C$204,$D157)))</f>
        <v/>
      </c>
      <c r="M157" s="9">
        <f>IF(OR($B157="",$L157=""),"",$L157+'Einstellungen'!$B$6)</f>
        <v/>
      </c>
      <c r="N157" s="10">
        <f>IF($B157="","",IF($I157=0,"Nicht getestet",IF($K157&gt;0,"Beheben und neu testen",IF($J157&lt;'Einstellungen'!$B$5,"Weiter testen","Bereit"))))</f>
        <v/>
      </c>
    </row>
    <row r="158">
      <c r="A158" s="4" t="n"/>
      <c r="B158" s="5" t="n"/>
      <c r="C158" s="6" t="n"/>
      <c r="D158" s="7" t="n"/>
      <c r="E158" s="6" t="n"/>
      <c r="F158" s="6" t="n"/>
      <c r="G158" s="6" t="n"/>
      <c r="H158" s="6" t="n"/>
      <c r="I158" s="8">
        <f>IF($B158="","",COUNTIFS('Testprotokoll'!$B$5:$B$204,$B158,'Testprotokoll'!$C$5:$C$204,$D158))</f>
        <v/>
      </c>
      <c r="J158" s="8">
        <f>IF($B158="","",COUNTIFS('Testprotokoll'!$B$5:$B$204,$B158,'Testprotokoll'!$C$5:$C$204,$D158,'Testprotokoll'!$G$5:$G$204,"Bestanden"))</f>
        <v/>
      </c>
      <c r="K158" s="8">
        <f>IF($B158="","",COUNTIFS('Testprotokoll'!$B$5:$B$204,$B158,'Testprotokoll'!$C$5:$C$204,$D158,'Testprotokoll'!$G$5:$G$204,"Nicht bestanden"))</f>
        <v/>
      </c>
      <c r="L158" s="9">
        <f>IF($B158="","",IF($I158=0,"",_xlfn.MAXIFS('Testprotokoll'!$A$5:$A$204,'Testprotokoll'!$B$5:$B$204,$B158,'Testprotokoll'!$C$5:$C$204,$D158)))</f>
        <v/>
      </c>
      <c r="M158" s="9">
        <f>IF(OR($B158="",$L158=""),"",$L158+'Einstellungen'!$B$6)</f>
        <v/>
      </c>
      <c r="N158" s="10">
        <f>IF($B158="","",IF($I158=0,"Nicht getestet",IF($K158&gt;0,"Beheben und neu testen",IF($J158&lt;'Einstellungen'!$B$5,"Weiter testen","Bereit"))))</f>
        <v/>
      </c>
    </row>
    <row r="159">
      <c r="A159" s="4" t="n"/>
      <c r="B159" s="5" t="n"/>
      <c r="C159" s="6" t="n"/>
      <c r="D159" s="7" t="n"/>
      <c r="E159" s="6" t="n"/>
      <c r="F159" s="6" t="n"/>
      <c r="G159" s="6" t="n"/>
      <c r="H159" s="6" t="n"/>
      <c r="I159" s="8">
        <f>IF($B159="","",COUNTIFS('Testprotokoll'!$B$5:$B$204,$B159,'Testprotokoll'!$C$5:$C$204,$D159))</f>
        <v/>
      </c>
      <c r="J159" s="8">
        <f>IF($B159="","",COUNTIFS('Testprotokoll'!$B$5:$B$204,$B159,'Testprotokoll'!$C$5:$C$204,$D159,'Testprotokoll'!$G$5:$G$204,"Bestanden"))</f>
        <v/>
      </c>
      <c r="K159" s="8">
        <f>IF($B159="","",COUNTIFS('Testprotokoll'!$B$5:$B$204,$B159,'Testprotokoll'!$C$5:$C$204,$D159,'Testprotokoll'!$G$5:$G$204,"Nicht bestanden"))</f>
        <v/>
      </c>
      <c r="L159" s="9">
        <f>IF($B159="","",IF($I159=0,"",_xlfn.MAXIFS('Testprotokoll'!$A$5:$A$204,'Testprotokoll'!$B$5:$B$204,$B159,'Testprotokoll'!$C$5:$C$204,$D159)))</f>
        <v/>
      </c>
      <c r="M159" s="9">
        <f>IF(OR($B159="",$L159=""),"",$L159+'Einstellungen'!$B$6)</f>
        <v/>
      </c>
      <c r="N159" s="10">
        <f>IF($B159="","",IF($I159=0,"Nicht getestet",IF($K159&gt;0,"Beheben und neu testen",IF($J159&lt;'Einstellungen'!$B$5,"Weiter testen","Bereit"))))</f>
        <v/>
      </c>
    </row>
    <row r="160">
      <c r="A160" s="4" t="n"/>
      <c r="B160" s="5" t="n"/>
      <c r="C160" s="6" t="n"/>
      <c r="D160" s="7" t="n"/>
      <c r="E160" s="6" t="n"/>
      <c r="F160" s="6" t="n"/>
      <c r="G160" s="6" t="n"/>
      <c r="H160" s="6" t="n"/>
      <c r="I160" s="8">
        <f>IF($B160="","",COUNTIFS('Testprotokoll'!$B$5:$B$204,$B160,'Testprotokoll'!$C$5:$C$204,$D160))</f>
        <v/>
      </c>
      <c r="J160" s="8">
        <f>IF($B160="","",COUNTIFS('Testprotokoll'!$B$5:$B$204,$B160,'Testprotokoll'!$C$5:$C$204,$D160,'Testprotokoll'!$G$5:$G$204,"Bestanden"))</f>
        <v/>
      </c>
      <c r="K160" s="8">
        <f>IF($B160="","",COUNTIFS('Testprotokoll'!$B$5:$B$204,$B160,'Testprotokoll'!$C$5:$C$204,$D160,'Testprotokoll'!$G$5:$G$204,"Nicht bestanden"))</f>
        <v/>
      </c>
      <c r="L160" s="9">
        <f>IF($B160="","",IF($I160=0,"",_xlfn.MAXIFS('Testprotokoll'!$A$5:$A$204,'Testprotokoll'!$B$5:$B$204,$B160,'Testprotokoll'!$C$5:$C$204,$D160)))</f>
        <v/>
      </c>
      <c r="M160" s="9">
        <f>IF(OR($B160="",$L160=""),"",$L160+'Einstellungen'!$B$6)</f>
        <v/>
      </c>
      <c r="N160" s="10">
        <f>IF($B160="","",IF($I160=0,"Nicht getestet",IF($K160&gt;0,"Beheben und neu testen",IF($J160&lt;'Einstellungen'!$B$5,"Weiter testen","Bereit"))))</f>
        <v/>
      </c>
    </row>
    <row r="161">
      <c r="A161" s="4" t="n"/>
      <c r="B161" s="5" t="n"/>
      <c r="C161" s="6" t="n"/>
      <c r="D161" s="7" t="n"/>
      <c r="E161" s="6" t="n"/>
      <c r="F161" s="6" t="n"/>
      <c r="G161" s="6" t="n"/>
      <c r="H161" s="6" t="n"/>
      <c r="I161" s="8">
        <f>IF($B161="","",COUNTIFS('Testprotokoll'!$B$5:$B$204,$B161,'Testprotokoll'!$C$5:$C$204,$D161))</f>
        <v/>
      </c>
      <c r="J161" s="8">
        <f>IF($B161="","",COUNTIFS('Testprotokoll'!$B$5:$B$204,$B161,'Testprotokoll'!$C$5:$C$204,$D161,'Testprotokoll'!$G$5:$G$204,"Bestanden"))</f>
        <v/>
      </c>
      <c r="K161" s="8">
        <f>IF($B161="","",COUNTIFS('Testprotokoll'!$B$5:$B$204,$B161,'Testprotokoll'!$C$5:$C$204,$D161,'Testprotokoll'!$G$5:$G$204,"Nicht bestanden"))</f>
        <v/>
      </c>
      <c r="L161" s="9">
        <f>IF($B161="","",IF($I161=0,"",_xlfn.MAXIFS('Testprotokoll'!$A$5:$A$204,'Testprotokoll'!$B$5:$B$204,$B161,'Testprotokoll'!$C$5:$C$204,$D161)))</f>
        <v/>
      </c>
      <c r="M161" s="9">
        <f>IF(OR($B161="",$L161=""),"",$L161+'Einstellungen'!$B$6)</f>
        <v/>
      </c>
      <c r="N161" s="10">
        <f>IF($B161="","",IF($I161=0,"Nicht getestet",IF($K161&gt;0,"Beheben und neu testen",IF($J161&lt;'Einstellungen'!$B$5,"Weiter testen","Bereit"))))</f>
        <v/>
      </c>
    </row>
    <row r="162">
      <c r="A162" s="4" t="n"/>
      <c r="B162" s="5" t="n"/>
      <c r="C162" s="6" t="n"/>
      <c r="D162" s="7" t="n"/>
      <c r="E162" s="6" t="n"/>
      <c r="F162" s="6" t="n"/>
      <c r="G162" s="6" t="n"/>
      <c r="H162" s="6" t="n"/>
      <c r="I162" s="8">
        <f>IF($B162="","",COUNTIFS('Testprotokoll'!$B$5:$B$204,$B162,'Testprotokoll'!$C$5:$C$204,$D162))</f>
        <v/>
      </c>
      <c r="J162" s="8">
        <f>IF($B162="","",COUNTIFS('Testprotokoll'!$B$5:$B$204,$B162,'Testprotokoll'!$C$5:$C$204,$D162,'Testprotokoll'!$G$5:$G$204,"Bestanden"))</f>
        <v/>
      </c>
      <c r="K162" s="8">
        <f>IF($B162="","",COUNTIFS('Testprotokoll'!$B$5:$B$204,$B162,'Testprotokoll'!$C$5:$C$204,$D162,'Testprotokoll'!$G$5:$G$204,"Nicht bestanden"))</f>
        <v/>
      </c>
      <c r="L162" s="9">
        <f>IF($B162="","",IF($I162=0,"",_xlfn.MAXIFS('Testprotokoll'!$A$5:$A$204,'Testprotokoll'!$B$5:$B$204,$B162,'Testprotokoll'!$C$5:$C$204,$D162)))</f>
        <v/>
      </c>
      <c r="M162" s="9">
        <f>IF(OR($B162="",$L162=""),"",$L162+'Einstellungen'!$B$6)</f>
        <v/>
      </c>
      <c r="N162" s="10">
        <f>IF($B162="","",IF($I162=0,"Nicht getestet",IF($K162&gt;0,"Beheben und neu testen",IF($J162&lt;'Einstellungen'!$B$5,"Weiter testen","Bereit"))))</f>
        <v/>
      </c>
    </row>
    <row r="163">
      <c r="A163" s="4" t="n"/>
      <c r="B163" s="5" t="n"/>
      <c r="C163" s="6" t="n"/>
      <c r="D163" s="7" t="n"/>
      <c r="E163" s="6" t="n"/>
      <c r="F163" s="6" t="n"/>
      <c r="G163" s="6" t="n"/>
      <c r="H163" s="6" t="n"/>
      <c r="I163" s="8">
        <f>IF($B163="","",COUNTIFS('Testprotokoll'!$B$5:$B$204,$B163,'Testprotokoll'!$C$5:$C$204,$D163))</f>
        <v/>
      </c>
      <c r="J163" s="8">
        <f>IF($B163="","",COUNTIFS('Testprotokoll'!$B$5:$B$204,$B163,'Testprotokoll'!$C$5:$C$204,$D163,'Testprotokoll'!$G$5:$G$204,"Bestanden"))</f>
        <v/>
      </c>
      <c r="K163" s="8">
        <f>IF($B163="","",COUNTIFS('Testprotokoll'!$B$5:$B$204,$B163,'Testprotokoll'!$C$5:$C$204,$D163,'Testprotokoll'!$G$5:$G$204,"Nicht bestanden"))</f>
        <v/>
      </c>
      <c r="L163" s="9">
        <f>IF($B163="","",IF($I163=0,"",_xlfn.MAXIFS('Testprotokoll'!$A$5:$A$204,'Testprotokoll'!$B$5:$B$204,$B163,'Testprotokoll'!$C$5:$C$204,$D163)))</f>
        <v/>
      </c>
      <c r="M163" s="9">
        <f>IF(OR($B163="",$L163=""),"",$L163+'Einstellungen'!$B$6)</f>
        <v/>
      </c>
      <c r="N163" s="10">
        <f>IF($B163="","",IF($I163=0,"Nicht getestet",IF($K163&gt;0,"Beheben und neu testen",IF($J163&lt;'Einstellungen'!$B$5,"Weiter testen","Bereit"))))</f>
        <v/>
      </c>
    </row>
    <row r="164">
      <c r="A164" s="4" t="n"/>
      <c r="B164" s="5" t="n"/>
      <c r="C164" s="6" t="n"/>
      <c r="D164" s="7" t="n"/>
      <c r="E164" s="6" t="n"/>
      <c r="F164" s="6" t="n"/>
      <c r="G164" s="6" t="n"/>
      <c r="H164" s="6" t="n"/>
      <c r="I164" s="8">
        <f>IF($B164="","",COUNTIFS('Testprotokoll'!$B$5:$B$204,$B164,'Testprotokoll'!$C$5:$C$204,$D164))</f>
        <v/>
      </c>
      <c r="J164" s="8">
        <f>IF($B164="","",COUNTIFS('Testprotokoll'!$B$5:$B$204,$B164,'Testprotokoll'!$C$5:$C$204,$D164,'Testprotokoll'!$G$5:$G$204,"Bestanden"))</f>
        <v/>
      </c>
      <c r="K164" s="8">
        <f>IF($B164="","",COUNTIFS('Testprotokoll'!$B$5:$B$204,$B164,'Testprotokoll'!$C$5:$C$204,$D164,'Testprotokoll'!$G$5:$G$204,"Nicht bestanden"))</f>
        <v/>
      </c>
      <c r="L164" s="9">
        <f>IF($B164="","",IF($I164=0,"",_xlfn.MAXIFS('Testprotokoll'!$A$5:$A$204,'Testprotokoll'!$B$5:$B$204,$B164,'Testprotokoll'!$C$5:$C$204,$D164)))</f>
        <v/>
      </c>
      <c r="M164" s="9">
        <f>IF(OR($B164="",$L164=""),"",$L164+'Einstellungen'!$B$6)</f>
        <v/>
      </c>
      <c r="N164" s="10">
        <f>IF($B164="","",IF($I164=0,"Nicht getestet",IF($K164&gt;0,"Beheben und neu testen",IF($J164&lt;'Einstellungen'!$B$5,"Weiter testen","Bereit"))))</f>
        <v/>
      </c>
    </row>
    <row r="165">
      <c r="A165" s="4" t="n"/>
      <c r="B165" s="5" t="n"/>
      <c r="C165" s="6" t="n"/>
      <c r="D165" s="7" t="n"/>
      <c r="E165" s="6" t="n"/>
      <c r="F165" s="6" t="n"/>
      <c r="G165" s="6" t="n"/>
      <c r="H165" s="6" t="n"/>
      <c r="I165" s="8">
        <f>IF($B165="","",COUNTIFS('Testprotokoll'!$B$5:$B$204,$B165,'Testprotokoll'!$C$5:$C$204,$D165))</f>
        <v/>
      </c>
      <c r="J165" s="8">
        <f>IF($B165="","",COUNTIFS('Testprotokoll'!$B$5:$B$204,$B165,'Testprotokoll'!$C$5:$C$204,$D165,'Testprotokoll'!$G$5:$G$204,"Bestanden"))</f>
        <v/>
      </c>
      <c r="K165" s="8">
        <f>IF($B165="","",COUNTIFS('Testprotokoll'!$B$5:$B$204,$B165,'Testprotokoll'!$C$5:$C$204,$D165,'Testprotokoll'!$G$5:$G$204,"Nicht bestanden"))</f>
        <v/>
      </c>
      <c r="L165" s="9">
        <f>IF($B165="","",IF($I165=0,"",_xlfn.MAXIFS('Testprotokoll'!$A$5:$A$204,'Testprotokoll'!$B$5:$B$204,$B165,'Testprotokoll'!$C$5:$C$204,$D165)))</f>
        <v/>
      </c>
      <c r="M165" s="9">
        <f>IF(OR($B165="",$L165=""),"",$L165+'Einstellungen'!$B$6)</f>
        <v/>
      </c>
      <c r="N165" s="10">
        <f>IF($B165="","",IF($I165=0,"Nicht getestet",IF($K165&gt;0,"Beheben und neu testen",IF($J165&lt;'Einstellungen'!$B$5,"Weiter testen","Bereit"))))</f>
        <v/>
      </c>
    </row>
    <row r="166">
      <c r="A166" s="4" t="n"/>
      <c r="B166" s="5" t="n"/>
      <c r="C166" s="6" t="n"/>
      <c r="D166" s="7" t="n"/>
      <c r="E166" s="6" t="n"/>
      <c r="F166" s="6" t="n"/>
      <c r="G166" s="6" t="n"/>
      <c r="H166" s="6" t="n"/>
      <c r="I166" s="8">
        <f>IF($B166="","",COUNTIFS('Testprotokoll'!$B$5:$B$204,$B166,'Testprotokoll'!$C$5:$C$204,$D166))</f>
        <v/>
      </c>
      <c r="J166" s="8">
        <f>IF($B166="","",COUNTIFS('Testprotokoll'!$B$5:$B$204,$B166,'Testprotokoll'!$C$5:$C$204,$D166,'Testprotokoll'!$G$5:$G$204,"Bestanden"))</f>
        <v/>
      </c>
      <c r="K166" s="8">
        <f>IF($B166="","",COUNTIFS('Testprotokoll'!$B$5:$B$204,$B166,'Testprotokoll'!$C$5:$C$204,$D166,'Testprotokoll'!$G$5:$G$204,"Nicht bestanden"))</f>
        <v/>
      </c>
      <c r="L166" s="9">
        <f>IF($B166="","",IF($I166=0,"",_xlfn.MAXIFS('Testprotokoll'!$A$5:$A$204,'Testprotokoll'!$B$5:$B$204,$B166,'Testprotokoll'!$C$5:$C$204,$D166)))</f>
        <v/>
      </c>
      <c r="M166" s="9">
        <f>IF(OR($B166="",$L166=""),"",$L166+'Einstellungen'!$B$6)</f>
        <v/>
      </c>
      <c r="N166" s="10">
        <f>IF($B166="","",IF($I166=0,"Nicht getestet",IF($K166&gt;0,"Beheben und neu testen",IF($J166&lt;'Einstellungen'!$B$5,"Weiter testen","Bereit"))))</f>
        <v/>
      </c>
    </row>
    <row r="167">
      <c r="A167" s="4" t="n"/>
      <c r="B167" s="5" t="n"/>
      <c r="C167" s="6" t="n"/>
      <c r="D167" s="7" t="n"/>
      <c r="E167" s="6" t="n"/>
      <c r="F167" s="6" t="n"/>
      <c r="G167" s="6" t="n"/>
      <c r="H167" s="6" t="n"/>
      <c r="I167" s="8">
        <f>IF($B167="","",COUNTIFS('Testprotokoll'!$B$5:$B$204,$B167,'Testprotokoll'!$C$5:$C$204,$D167))</f>
        <v/>
      </c>
      <c r="J167" s="8">
        <f>IF($B167="","",COUNTIFS('Testprotokoll'!$B$5:$B$204,$B167,'Testprotokoll'!$C$5:$C$204,$D167,'Testprotokoll'!$G$5:$G$204,"Bestanden"))</f>
        <v/>
      </c>
      <c r="K167" s="8">
        <f>IF($B167="","",COUNTIFS('Testprotokoll'!$B$5:$B$204,$B167,'Testprotokoll'!$C$5:$C$204,$D167,'Testprotokoll'!$G$5:$G$204,"Nicht bestanden"))</f>
        <v/>
      </c>
      <c r="L167" s="9">
        <f>IF($B167="","",IF($I167=0,"",_xlfn.MAXIFS('Testprotokoll'!$A$5:$A$204,'Testprotokoll'!$B$5:$B$204,$B167,'Testprotokoll'!$C$5:$C$204,$D167)))</f>
        <v/>
      </c>
      <c r="M167" s="9">
        <f>IF(OR($B167="",$L167=""),"",$L167+'Einstellungen'!$B$6)</f>
        <v/>
      </c>
      <c r="N167" s="10">
        <f>IF($B167="","",IF($I167=0,"Nicht getestet",IF($K167&gt;0,"Beheben und neu testen",IF($J167&lt;'Einstellungen'!$B$5,"Weiter testen","Bereit"))))</f>
        <v/>
      </c>
    </row>
    <row r="168">
      <c r="A168" s="4" t="n"/>
      <c r="B168" s="5" t="n"/>
      <c r="C168" s="6" t="n"/>
      <c r="D168" s="7" t="n"/>
      <c r="E168" s="6" t="n"/>
      <c r="F168" s="6" t="n"/>
      <c r="G168" s="6" t="n"/>
      <c r="H168" s="6" t="n"/>
      <c r="I168" s="8">
        <f>IF($B168="","",COUNTIFS('Testprotokoll'!$B$5:$B$204,$B168,'Testprotokoll'!$C$5:$C$204,$D168))</f>
        <v/>
      </c>
      <c r="J168" s="8">
        <f>IF($B168="","",COUNTIFS('Testprotokoll'!$B$5:$B$204,$B168,'Testprotokoll'!$C$5:$C$204,$D168,'Testprotokoll'!$G$5:$G$204,"Bestanden"))</f>
        <v/>
      </c>
      <c r="K168" s="8">
        <f>IF($B168="","",COUNTIFS('Testprotokoll'!$B$5:$B$204,$B168,'Testprotokoll'!$C$5:$C$204,$D168,'Testprotokoll'!$G$5:$G$204,"Nicht bestanden"))</f>
        <v/>
      </c>
      <c r="L168" s="9">
        <f>IF($B168="","",IF($I168=0,"",_xlfn.MAXIFS('Testprotokoll'!$A$5:$A$204,'Testprotokoll'!$B$5:$B$204,$B168,'Testprotokoll'!$C$5:$C$204,$D168)))</f>
        <v/>
      </c>
      <c r="M168" s="9">
        <f>IF(OR($B168="",$L168=""),"",$L168+'Einstellungen'!$B$6)</f>
        <v/>
      </c>
      <c r="N168" s="10">
        <f>IF($B168="","",IF($I168=0,"Nicht getestet",IF($K168&gt;0,"Beheben und neu testen",IF($J168&lt;'Einstellungen'!$B$5,"Weiter testen","Bereit"))))</f>
        <v/>
      </c>
    </row>
    <row r="169">
      <c r="A169" s="4" t="n"/>
      <c r="B169" s="5" t="n"/>
      <c r="C169" s="6" t="n"/>
      <c r="D169" s="7" t="n"/>
      <c r="E169" s="6" t="n"/>
      <c r="F169" s="6" t="n"/>
      <c r="G169" s="6" t="n"/>
      <c r="H169" s="6" t="n"/>
      <c r="I169" s="8">
        <f>IF($B169="","",COUNTIFS('Testprotokoll'!$B$5:$B$204,$B169,'Testprotokoll'!$C$5:$C$204,$D169))</f>
        <v/>
      </c>
      <c r="J169" s="8">
        <f>IF($B169="","",COUNTIFS('Testprotokoll'!$B$5:$B$204,$B169,'Testprotokoll'!$C$5:$C$204,$D169,'Testprotokoll'!$G$5:$G$204,"Bestanden"))</f>
        <v/>
      </c>
      <c r="K169" s="8">
        <f>IF($B169="","",COUNTIFS('Testprotokoll'!$B$5:$B$204,$B169,'Testprotokoll'!$C$5:$C$204,$D169,'Testprotokoll'!$G$5:$G$204,"Nicht bestanden"))</f>
        <v/>
      </c>
      <c r="L169" s="9">
        <f>IF($B169="","",IF($I169=0,"",_xlfn.MAXIFS('Testprotokoll'!$A$5:$A$204,'Testprotokoll'!$B$5:$B$204,$B169,'Testprotokoll'!$C$5:$C$204,$D169)))</f>
        <v/>
      </c>
      <c r="M169" s="9">
        <f>IF(OR($B169="",$L169=""),"",$L169+'Einstellungen'!$B$6)</f>
        <v/>
      </c>
      <c r="N169" s="10">
        <f>IF($B169="","",IF($I169=0,"Nicht getestet",IF($K169&gt;0,"Beheben und neu testen",IF($J169&lt;'Einstellungen'!$B$5,"Weiter testen","Bereit"))))</f>
        <v/>
      </c>
    </row>
    <row r="170">
      <c r="A170" s="4" t="n"/>
      <c r="B170" s="5" t="n"/>
      <c r="C170" s="6" t="n"/>
      <c r="D170" s="7" t="n"/>
      <c r="E170" s="6" t="n"/>
      <c r="F170" s="6" t="n"/>
      <c r="G170" s="6" t="n"/>
      <c r="H170" s="6" t="n"/>
      <c r="I170" s="8">
        <f>IF($B170="","",COUNTIFS('Testprotokoll'!$B$5:$B$204,$B170,'Testprotokoll'!$C$5:$C$204,$D170))</f>
        <v/>
      </c>
      <c r="J170" s="8">
        <f>IF($B170="","",COUNTIFS('Testprotokoll'!$B$5:$B$204,$B170,'Testprotokoll'!$C$5:$C$204,$D170,'Testprotokoll'!$G$5:$G$204,"Bestanden"))</f>
        <v/>
      </c>
      <c r="K170" s="8">
        <f>IF($B170="","",COUNTIFS('Testprotokoll'!$B$5:$B$204,$B170,'Testprotokoll'!$C$5:$C$204,$D170,'Testprotokoll'!$G$5:$G$204,"Nicht bestanden"))</f>
        <v/>
      </c>
      <c r="L170" s="9">
        <f>IF($B170="","",IF($I170=0,"",_xlfn.MAXIFS('Testprotokoll'!$A$5:$A$204,'Testprotokoll'!$B$5:$B$204,$B170,'Testprotokoll'!$C$5:$C$204,$D170)))</f>
        <v/>
      </c>
      <c r="M170" s="9">
        <f>IF(OR($B170="",$L170=""),"",$L170+'Einstellungen'!$B$6)</f>
        <v/>
      </c>
      <c r="N170" s="10">
        <f>IF($B170="","",IF($I170=0,"Nicht getestet",IF($K170&gt;0,"Beheben und neu testen",IF($J170&lt;'Einstellungen'!$B$5,"Weiter testen","Bereit"))))</f>
        <v/>
      </c>
    </row>
    <row r="171">
      <c r="A171" s="4" t="n"/>
      <c r="B171" s="5" t="n"/>
      <c r="C171" s="6" t="n"/>
      <c r="D171" s="7" t="n"/>
      <c r="E171" s="6" t="n"/>
      <c r="F171" s="6" t="n"/>
      <c r="G171" s="6" t="n"/>
      <c r="H171" s="6" t="n"/>
      <c r="I171" s="8">
        <f>IF($B171="","",COUNTIFS('Testprotokoll'!$B$5:$B$204,$B171,'Testprotokoll'!$C$5:$C$204,$D171))</f>
        <v/>
      </c>
      <c r="J171" s="8">
        <f>IF($B171="","",COUNTIFS('Testprotokoll'!$B$5:$B$204,$B171,'Testprotokoll'!$C$5:$C$204,$D171,'Testprotokoll'!$G$5:$G$204,"Bestanden"))</f>
        <v/>
      </c>
      <c r="K171" s="8">
        <f>IF($B171="","",COUNTIFS('Testprotokoll'!$B$5:$B$204,$B171,'Testprotokoll'!$C$5:$C$204,$D171,'Testprotokoll'!$G$5:$G$204,"Nicht bestanden"))</f>
        <v/>
      </c>
      <c r="L171" s="9">
        <f>IF($B171="","",IF($I171=0,"",_xlfn.MAXIFS('Testprotokoll'!$A$5:$A$204,'Testprotokoll'!$B$5:$B$204,$B171,'Testprotokoll'!$C$5:$C$204,$D171)))</f>
        <v/>
      </c>
      <c r="M171" s="9">
        <f>IF(OR($B171="",$L171=""),"",$L171+'Einstellungen'!$B$6)</f>
        <v/>
      </c>
      <c r="N171" s="10">
        <f>IF($B171="","",IF($I171=0,"Nicht getestet",IF($K171&gt;0,"Beheben und neu testen",IF($J171&lt;'Einstellungen'!$B$5,"Weiter testen","Bereit"))))</f>
        <v/>
      </c>
    </row>
    <row r="172">
      <c r="A172" s="4" t="n"/>
      <c r="B172" s="5" t="n"/>
      <c r="C172" s="6" t="n"/>
      <c r="D172" s="7" t="n"/>
      <c r="E172" s="6" t="n"/>
      <c r="F172" s="6" t="n"/>
      <c r="G172" s="6" t="n"/>
      <c r="H172" s="6" t="n"/>
      <c r="I172" s="8">
        <f>IF($B172="","",COUNTIFS('Testprotokoll'!$B$5:$B$204,$B172,'Testprotokoll'!$C$5:$C$204,$D172))</f>
        <v/>
      </c>
      <c r="J172" s="8">
        <f>IF($B172="","",COUNTIFS('Testprotokoll'!$B$5:$B$204,$B172,'Testprotokoll'!$C$5:$C$204,$D172,'Testprotokoll'!$G$5:$G$204,"Bestanden"))</f>
        <v/>
      </c>
      <c r="K172" s="8">
        <f>IF($B172="","",COUNTIFS('Testprotokoll'!$B$5:$B$204,$B172,'Testprotokoll'!$C$5:$C$204,$D172,'Testprotokoll'!$G$5:$G$204,"Nicht bestanden"))</f>
        <v/>
      </c>
      <c r="L172" s="9">
        <f>IF($B172="","",IF($I172=0,"",_xlfn.MAXIFS('Testprotokoll'!$A$5:$A$204,'Testprotokoll'!$B$5:$B$204,$B172,'Testprotokoll'!$C$5:$C$204,$D172)))</f>
        <v/>
      </c>
      <c r="M172" s="9">
        <f>IF(OR($B172="",$L172=""),"",$L172+'Einstellungen'!$B$6)</f>
        <v/>
      </c>
      <c r="N172" s="10">
        <f>IF($B172="","",IF($I172=0,"Nicht getestet",IF($K172&gt;0,"Beheben und neu testen",IF($J172&lt;'Einstellungen'!$B$5,"Weiter testen","Bereit"))))</f>
        <v/>
      </c>
    </row>
    <row r="173">
      <c r="A173" s="4" t="n"/>
      <c r="B173" s="5" t="n"/>
      <c r="C173" s="6" t="n"/>
      <c r="D173" s="7" t="n"/>
      <c r="E173" s="6" t="n"/>
      <c r="F173" s="6" t="n"/>
      <c r="G173" s="6" t="n"/>
      <c r="H173" s="6" t="n"/>
      <c r="I173" s="8">
        <f>IF($B173="","",COUNTIFS('Testprotokoll'!$B$5:$B$204,$B173,'Testprotokoll'!$C$5:$C$204,$D173))</f>
        <v/>
      </c>
      <c r="J173" s="8">
        <f>IF($B173="","",COUNTIFS('Testprotokoll'!$B$5:$B$204,$B173,'Testprotokoll'!$C$5:$C$204,$D173,'Testprotokoll'!$G$5:$G$204,"Bestanden"))</f>
        <v/>
      </c>
      <c r="K173" s="8">
        <f>IF($B173="","",COUNTIFS('Testprotokoll'!$B$5:$B$204,$B173,'Testprotokoll'!$C$5:$C$204,$D173,'Testprotokoll'!$G$5:$G$204,"Nicht bestanden"))</f>
        <v/>
      </c>
      <c r="L173" s="9">
        <f>IF($B173="","",IF($I173=0,"",_xlfn.MAXIFS('Testprotokoll'!$A$5:$A$204,'Testprotokoll'!$B$5:$B$204,$B173,'Testprotokoll'!$C$5:$C$204,$D173)))</f>
        <v/>
      </c>
      <c r="M173" s="9">
        <f>IF(OR($B173="",$L173=""),"",$L173+'Einstellungen'!$B$6)</f>
        <v/>
      </c>
      <c r="N173" s="10">
        <f>IF($B173="","",IF($I173=0,"Nicht getestet",IF($K173&gt;0,"Beheben und neu testen",IF($J173&lt;'Einstellungen'!$B$5,"Weiter testen","Bereit"))))</f>
        <v/>
      </c>
    </row>
    <row r="174">
      <c r="A174" s="4" t="n"/>
      <c r="B174" s="5" t="n"/>
      <c r="C174" s="6" t="n"/>
      <c r="D174" s="7" t="n"/>
      <c r="E174" s="6" t="n"/>
      <c r="F174" s="6" t="n"/>
      <c r="G174" s="6" t="n"/>
      <c r="H174" s="6" t="n"/>
      <c r="I174" s="8">
        <f>IF($B174="","",COUNTIFS('Testprotokoll'!$B$5:$B$204,$B174,'Testprotokoll'!$C$5:$C$204,$D174))</f>
        <v/>
      </c>
      <c r="J174" s="8">
        <f>IF($B174="","",COUNTIFS('Testprotokoll'!$B$5:$B$204,$B174,'Testprotokoll'!$C$5:$C$204,$D174,'Testprotokoll'!$G$5:$G$204,"Bestanden"))</f>
        <v/>
      </c>
      <c r="K174" s="8">
        <f>IF($B174="","",COUNTIFS('Testprotokoll'!$B$5:$B$204,$B174,'Testprotokoll'!$C$5:$C$204,$D174,'Testprotokoll'!$G$5:$G$204,"Nicht bestanden"))</f>
        <v/>
      </c>
      <c r="L174" s="9">
        <f>IF($B174="","",IF($I174=0,"",_xlfn.MAXIFS('Testprotokoll'!$A$5:$A$204,'Testprotokoll'!$B$5:$B$204,$B174,'Testprotokoll'!$C$5:$C$204,$D174)))</f>
        <v/>
      </c>
      <c r="M174" s="9">
        <f>IF(OR($B174="",$L174=""),"",$L174+'Einstellungen'!$B$6)</f>
        <v/>
      </c>
      <c r="N174" s="10">
        <f>IF($B174="","",IF($I174=0,"Nicht getestet",IF($K174&gt;0,"Beheben und neu testen",IF($J174&lt;'Einstellungen'!$B$5,"Weiter testen","Bereit"))))</f>
        <v/>
      </c>
    </row>
    <row r="175">
      <c r="A175" s="4" t="n"/>
      <c r="B175" s="5" t="n"/>
      <c r="C175" s="6" t="n"/>
      <c r="D175" s="7" t="n"/>
      <c r="E175" s="6" t="n"/>
      <c r="F175" s="6" t="n"/>
      <c r="G175" s="6" t="n"/>
      <c r="H175" s="6" t="n"/>
      <c r="I175" s="8">
        <f>IF($B175="","",COUNTIFS('Testprotokoll'!$B$5:$B$204,$B175,'Testprotokoll'!$C$5:$C$204,$D175))</f>
        <v/>
      </c>
      <c r="J175" s="8">
        <f>IF($B175="","",COUNTIFS('Testprotokoll'!$B$5:$B$204,$B175,'Testprotokoll'!$C$5:$C$204,$D175,'Testprotokoll'!$G$5:$G$204,"Bestanden"))</f>
        <v/>
      </c>
      <c r="K175" s="8">
        <f>IF($B175="","",COUNTIFS('Testprotokoll'!$B$5:$B$204,$B175,'Testprotokoll'!$C$5:$C$204,$D175,'Testprotokoll'!$G$5:$G$204,"Nicht bestanden"))</f>
        <v/>
      </c>
      <c r="L175" s="9">
        <f>IF($B175="","",IF($I175=0,"",_xlfn.MAXIFS('Testprotokoll'!$A$5:$A$204,'Testprotokoll'!$B$5:$B$204,$B175,'Testprotokoll'!$C$5:$C$204,$D175)))</f>
        <v/>
      </c>
      <c r="M175" s="9">
        <f>IF(OR($B175="",$L175=""),"",$L175+'Einstellungen'!$B$6)</f>
        <v/>
      </c>
      <c r="N175" s="10">
        <f>IF($B175="","",IF($I175=0,"Nicht getestet",IF($K175&gt;0,"Beheben und neu testen",IF($J175&lt;'Einstellungen'!$B$5,"Weiter testen","Bereit"))))</f>
        <v/>
      </c>
    </row>
    <row r="176">
      <c r="A176" s="4" t="n"/>
      <c r="B176" s="5" t="n"/>
      <c r="C176" s="6" t="n"/>
      <c r="D176" s="7" t="n"/>
      <c r="E176" s="6" t="n"/>
      <c r="F176" s="6" t="n"/>
      <c r="G176" s="6" t="n"/>
      <c r="H176" s="6" t="n"/>
      <c r="I176" s="8">
        <f>IF($B176="","",COUNTIFS('Testprotokoll'!$B$5:$B$204,$B176,'Testprotokoll'!$C$5:$C$204,$D176))</f>
        <v/>
      </c>
      <c r="J176" s="8">
        <f>IF($B176="","",COUNTIFS('Testprotokoll'!$B$5:$B$204,$B176,'Testprotokoll'!$C$5:$C$204,$D176,'Testprotokoll'!$G$5:$G$204,"Bestanden"))</f>
        <v/>
      </c>
      <c r="K176" s="8">
        <f>IF($B176="","",COUNTIFS('Testprotokoll'!$B$5:$B$204,$B176,'Testprotokoll'!$C$5:$C$204,$D176,'Testprotokoll'!$G$5:$G$204,"Nicht bestanden"))</f>
        <v/>
      </c>
      <c r="L176" s="9">
        <f>IF($B176="","",IF($I176=0,"",_xlfn.MAXIFS('Testprotokoll'!$A$5:$A$204,'Testprotokoll'!$B$5:$B$204,$B176,'Testprotokoll'!$C$5:$C$204,$D176)))</f>
        <v/>
      </c>
      <c r="M176" s="9">
        <f>IF(OR($B176="",$L176=""),"",$L176+'Einstellungen'!$B$6)</f>
        <v/>
      </c>
      <c r="N176" s="10">
        <f>IF($B176="","",IF($I176=0,"Nicht getestet",IF($K176&gt;0,"Beheben und neu testen",IF($J176&lt;'Einstellungen'!$B$5,"Weiter testen","Bereit"))))</f>
        <v/>
      </c>
    </row>
    <row r="177">
      <c r="A177" s="4" t="n"/>
      <c r="B177" s="5" t="n"/>
      <c r="C177" s="6" t="n"/>
      <c r="D177" s="7" t="n"/>
      <c r="E177" s="6" t="n"/>
      <c r="F177" s="6" t="n"/>
      <c r="G177" s="6" t="n"/>
      <c r="H177" s="6" t="n"/>
      <c r="I177" s="8">
        <f>IF($B177="","",COUNTIFS('Testprotokoll'!$B$5:$B$204,$B177,'Testprotokoll'!$C$5:$C$204,$D177))</f>
        <v/>
      </c>
      <c r="J177" s="8">
        <f>IF($B177="","",COUNTIFS('Testprotokoll'!$B$5:$B$204,$B177,'Testprotokoll'!$C$5:$C$204,$D177,'Testprotokoll'!$G$5:$G$204,"Bestanden"))</f>
        <v/>
      </c>
      <c r="K177" s="8">
        <f>IF($B177="","",COUNTIFS('Testprotokoll'!$B$5:$B$204,$B177,'Testprotokoll'!$C$5:$C$204,$D177,'Testprotokoll'!$G$5:$G$204,"Nicht bestanden"))</f>
        <v/>
      </c>
      <c r="L177" s="9">
        <f>IF($B177="","",IF($I177=0,"",_xlfn.MAXIFS('Testprotokoll'!$A$5:$A$204,'Testprotokoll'!$B$5:$B$204,$B177,'Testprotokoll'!$C$5:$C$204,$D177)))</f>
        <v/>
      </c>
      <c r="M177" s="9">
        <f>IF(OR($B177="",$L177=""),"",$L177+'Einstellungen'!$B$6)</f>
        <v/>
      </c>
      <c r="N177" s="10">
        <f>IF($B177="","",IF($I177=0,"Nicht getestet",IF($K177&gt;0,"Beheben und neu testen",IF($J177&lt;'Einstellungen'!$B$5,"Weiter testen","Bereit"))))</f>
        <v/>
      </c>
    </row>
    <row r="178">
      <c r="A178" s="4" t="n"/>
      <c r="B178" s="5" t="n"/>
      <c r="C178" s="6" t="n"/>
      <c r="D178" s="7" t="n"/>
      <c r="E178" s="6" t="n"/>
      <c r="F178" s="6" t="n"/>
      <c r="G178" s="6" t="n"/>
      <c r="H178" s="6" t="n"/>
      <c r="I178" s="8">
        <f>IF($B178="","",COUNTIFS('Testprotokoll'!$B$5:$B$204,$B178,'Testprotokoll'!$C$5:$C$204,$D178))</f>
        <v/>
      </c>
      <c r="J178" s="8">
        <f>IF($B178="","",COUNTIFS('Testprotokoll'!$B$5:$B$204,$B178,'Testprotokoll'!$C$5:$C$204,$D178,'Testprotokoll'!$G$5:$G$204,"Bestanden"))</f>
        <v/>
      </c>
      <c r="K178" s="8">
        <f>IF($B178="","",COUNTIFS('Testprotokoll'!$B$5:$B$204,$B178,'Testprotokoll'!$C$5:$C$204,$D178,'Testprotokoll'!$G$5:$G$204,"Nicht bestanden"))</f>
        <v/>
      </c>
      <c r="L178" s="9">
        <f>IF($B178="","",IF($I178=0,"",_xlfn.MAXIFS('Testprotokoll'!$A$5:$A$204,'Testprotokoll'!$B$5:$B$204,$B178,'Testprotokoll'!$C$5:$C$204,$D178)))</f>
        <v/>
      </c>
      <c r="M178" s="9">
        <f>IF(OR($B178="",$L178=""),"",$L178+'Einstellungen'!$B$6)</f>
        <v/>
      </c>
      <c r="N178" s="10">
        <f>IF($B178="","",IF($I178=0,"Nicht getestet",IF($K178&gt;0,"Beheben und neu testen",IF($J178&lt;'Einstellungen'!$B$5,"Weiter testen","Bereit"))))</f>
        <v/>
      </c>
    </row>
    <row r="179">
      <c r="A179" s="4" t="n"/>
      <c r="B179" s="5" t="n"/>
      <c r="C179" s="6" t="n"/>
      <c r="D179" s="7" t="n"/>
      <c r="E179" s="6" t="n"/>
      <c r="F179" s="6" t="n"/>
      <c r="G179" s="6" t="n"/>
      <c r="H179" s="6" t="n"/>
      <c r="I179" s="8">
        <f>IF($B179="","",COUNTIFS('Testprotokoll'!$B$5:$B$204,$B179,'Testprotokoll'!$C$5:$C$204,$D179))</f>
        <v/>
      </c>
      <c r="J179" s="8">
        <f>IF($B179="","",COUNTIFS('Testprotokoll'!$B$5:$B$204,$B179,'Testprotokoll'!$C$5:$C$204,$D179,'Testprotokoll'!$G$5:$G$204,"Bestanden"))</f>
        <v/>
      </c>
      <c r="K179" s="8">
        <f>IF($B179="","",COUNTIFS('Testprotokoll'!$B$5:$B$204,$B179,'Testprotokoll'!$C$5:$C$204,$D179,'Testprotokoll'!$G$5:$G$204,"Nicht bestanden"))</f>
        <v/>
      </c>
      <c r="L179" s="9">
        <f>IF($B179="","",IF($I179=0,"",_xlfn.MAXIFS('Testprotokoll'!$A$5:$A$204,'Testprotokoll'!$B$5:$B$204,$B179,'Testprotokoll'!$C$5:$C$204,$D179)))</f>
        <v/>
      </c>
      <c r="M179" s="9">
        <f>IF(OR($B179="",$L179=""),"",$L179+'Einstellungen'!$B$6)</f>
        <v/>
      </c>
      <c r="N179" s="10">
        <f>IF($B179="","",IF($I179=0,"Nicht getestet",IF($K179&gt;0,"Beheben und neu testen",IF($J179&lt;'Einstellungen'!$B$5,"Weiter testen","Bereit"))))</f>
        <v/>
      </c>
    </row>
    <row r="180">
      <c r="A180" s="4" t="n"/>
      <c r="B180" s="5" t="n"/>
      <c r="C180" s="6" t="n"/>
      <c r="D180" s="7" t="n"/>
      <c r="E180" s="6" t="n"/>
      <c r="F180" s="6" t="n"/>
      <c r="G180" s="6" t="n"/>
      <c r="H180" s="6" t="n"/>
      <c r="I180" s="8">
        <f>IF($B180="","",COUNTIFS('Testprotokoll'!$B$5:$B$204,$B180,'Testprotokoll'!$C$5:$C$204,$D180))</f>
        <v/>
      </c>
      <c r="J180" s="8">
        <f>IF($B180="","",COUNTIFS('Testprotokoll'!$B$5:$B$204,$B180,'Testprotokoll'!$C$5:$C$204,$D180,'Testprotokoll'!$G$5:$G$204,"Bestanden"))</f>
        <v/>
      </c>
      <c r="K180" s="8">
        <f>IF($B180="","",COUNTIFS('Testprotokoll'!$B$5:$B$204,$B180,'Testprotokoll'!$C$5:$C$204,$D180,'Testprotokoll'!$G$5:$G$204,"Nicht bestanden"))</f>
        <v/>
      </c>
      <c r="L180" s="9">
        <f>IF($B180="","",IF($I180=0,"",_xlfn.MAXIFS('Testprotokoll'!$A$5:$A$204,'Testprotokoll'!$B$5:$B$204,$B180,'Testprotokoll'!$C$5:$C$204,$D180)))</f>
        <v/>
      </c>
      <c r="M180" s="9">
        <f>IF(OR($B180="",$L180=""),"",$L180+'Einstellungen'!$B$6)</f>
        <v/>
      </c>
      <c r="N180" s="10">
        <f>IF($B180="","",IF($I180=0,"Nicht getestet",IF($K180&gt;0,"Beheben und neu testen",IF($J180&lt;'Einstellungen'!$B$5,"Weiter testen","Bereit"))))</f>
        <v/>
      </c>
    </row>
    <row r="181">
      <c r="A181" s="4" t="n"/>
      <c r="B181" s="5" t="n"/>
      <c r="C181" s="6" t="n"/>
      <c r="D181" s="7" t="n"/>
      <c r="E181" s="6" t="n"/>
      <c r="F181" s="6" t="n"/>
      <c r="G181" s="6" t="n"/>
      <c r="H181" s="6" t="n"/>
      <c r="I181" s="8">
        <f>IF($B181="","",COUNTIFS('Testprotokoll'!$B$5:$B$204,$B181,'Testprotokoll'!$C$5:$C$204,$D181))</f>
        <v/>
      </c>
      <c r="J181" s="8">
        <f>IF($B181="","",COUNTIFS('Testprotokoll'!$B$5:$B$204,$B181,'Testprotokoll'!$C$5:$C$204,$D181,'Testprotokoll'!$G$5:$G$204,"Bestanden"))</f>
        <v/>
      </c>
      <c r="K181" s="8">
        <f>IF($B181="","",COUNTIFS('Testprotokoll'!$B$5:$B$204,$B181,'Testprotokoll'!$C$5:$C$204,$D181,'Testprotokoll'!$G$5:$G$204,"Nicht bestanden"))</f>
        <v/>
      </c>
      <c r="L181" s="9">
        <f>IF($B181="","",IF($I181=0,"",_xlfn.MAXIFS('Testprotokoll'!$A$5:$A$204,'Testprotokoll'!$B$5:$B$204,$B181,'Testprotokoll'!$C$5:$C$204,$D181)))</f>
        <v/>
      </c>
      <c r="M181" s="9">
        <f>IF(OR($B181="",$L181=""),"",$L181+'Einstellungen'!$B$6)</f>
        <v/>
      </c>
      <c r="N181" s="10">
        <f>IF($B181="","",IF($I181=0,"Nicht getestet",IF($K181&gt;0,"Beheben und neu testen",IF($J181&lt;'Einstellungen'!$B$5,"Weiter testen","Bereit"))))</f>
        <v/>
      </c>
    </row>
    <row r="182">
      <c r="A182" s="4" t="n"/>
      <c r="B182" s="5" t="n"/>
      <c r="C182" s="6" t="n"/>
      <c r="D182" s="7" t="n"/>
      <c r="E182" s="6" t="n"/>
      <c r="F182" s="6" t="n"/>
      <c r="G182" s="6" t="n"/>
      <c r="H182" s="6" t="n"/>
      <c r="I182" s="8">
        <f>IF($B182="","",COUNTIFS('Testprotokoll'!$B$5:$B$204,$B182,'Testprotokoll'!$C$5:$C$204,$D182))</f>
        <v/>
      </c>
      <c r="J182" s="8">
        <f>IF($B182="","",COUNTIFS('Testprotokoll'!$B$5:$B$204,$B182,'Testprotokoll'!$C$5:$C$204,$D182,'Testprotokoll'!$G$5:$G$204,"Bestanden"))</f>
        <v/>
      </c>
      <c r="K182" s="8">
        <f>IF($B182="","",COUNTIFS('Testprotokoll'!$B$5:$B$204,$B182,'Testprotokoll'!$C$5:$C$204,$D182,'Testprotokoll'!$G$5:$G$204,"Nicht bestanden"))</f>
        <v/>
      </c>
      <c r="L182" s="9">
        <f>IF($B182="","",IF($I182=0,"",_xlfn.MAXIFS('Testprotokoll'!$A$5:$A$204,'Testprotokoll'!$B$5:$B$204,$B182,'Testprotokoll'!$C$5:$C$204,$D182)))</f>
        <v/>
      </c>
      <c r="M182" s="9">
        <f>IF(OR($B182="",$L182=""),"",$L182+'Einstellungen'!$B$6)</f>
        <v/>
      </c>
      <c r="N182" s="10">
        <f>IF($B182="","",IF($I182=0,"Nicht getestet",IF($K182&gt;0,"Beheben und neu testen",IF($J182&lt;'Einstellungen'!$B$5,"Weiter testen","Bereit"))))</f>
        <v/>
      </c>
    </row>
    <row r="183">
      <c r="A183" s="4" t="n"/>
      <c r="B183" s="5" t="n"/>
      <c r="C183" s="6" t="n"/>
      <c r="D183" s="7" t="n"/>
      <c r="E183" s="6" t="n"/>
      <c r="F183" s="6" t="n"/>
      <c r="G183" s="6" t="n"/>
      <c r="H183" s="6" t="n"/>
      <c r="I183" s="8">
        <f>IF($B183="","",COUNTIFS('Testprotokoll'!$B$5:$B$204,$B183,'Testprotokoll'!$C$5:$C$204,$D183))</f>
        <v/>
      </c>
      <c r="J183" s="8">
        <f>IF($B183="","",COUNTIFS('Testprotokoll'!$B$5:$B$204,$B183,'Testprotokoll'!$C$5:$C$204,$D183,'Testprotokoll'!$G$5:$G$204,"Bestanden"))</f>
        <v/>
      </c>
      <c r="K183" s="8">
        <f>IF($B183="","",COUNTIFS('Testprotokoll'!$B$5:$B$204,$B183,'Testprotokoll'!$C$5:$C$204,$D183,'Testprotokoll'!$G$5:$G$204,"Nicht bestanden"))</f>
        <v/>
      </c>
      <c r="L183" s="9">
        <f>IF($B183="","",IF($I183=0,"",_xlfn.MAXIFS('Testprotokoll'!$A$5:$A$204,'Testprotokoll'!$B$5:$B$204,$B183,'Testprotokoll'!$C$5:$C$204,$D183)))</f>
        <v/>
      </c>
      <c r="M183" s="9">
        <f>IF(OR($B183="",$L183=""),"",$L183+'Einstellungen'!$B$6)</f>
        <v/>
      </c>
      <c r="N183" s="10">
        <f>IF($B183="","",IF($I183=0,"Nicht getestet",IF($K183&gt;0,"Beheben und neu testen",IF($J183&lt;'Einstellungen'!$B$5,"Weiter testen","Bereit"))))</f>
        <v/>
      </c>
    </row>
    <row r="184">
      <c r="A184" s="4" t="n"/>
      <c r="B184" s="5" t="n"/>
      <c r="C184" s="6" t="n"/>
      <c r="D184" s="7" t="n"/>
      <c r="E184" s="6" t="n"/>
      <c r="F184" s="6" t="n"/>
      <c r="G184" s="6" t="n"/>
      <c r="H184" s="6" t="n"/>
      <c r="I184" s="8">
        <f>IF($B184="","",COUNTIFS('Testprotokoll'!$B$5:$B$204,$B184,'Testprotokoll'!$C$5:$C$204,$D184))</f>
        <v/>
      </c>
      <c r="J184" s="8">
        <f>IF($B184="","",COUNTIFS('Testprotokoll'!$B$5:$B$204,$B184,'Testprotokoll'!$C$5:$C$204,$D184,'Testprotokoll'!$G$5:$G$204,"Bestanden"))</f>
        <v/>
      </c>
      <c r="K184" s="8">
        <f>IF($B184="","",COUNTIFS('Testprotokoll'!$B$5:$B$204,$B184,'Testprotokoll'!$C$5:$C$204,$D184,'Testprotokoll'!$G$5:$G$204,"Nicht bestanden"))</f>
        <v/>
      </c>
      <c r="L184" s="9">
        <f>IF($B184="","",IF($I184=0,"",_xlfn.MAXIFS('Testprotokoll'!$A$5:$A$204,'Testprotokoll'!$B$5:$B$204,$B184,'Testprotokoll'!$C$5:$C$204,$D184)))</f>
        <v/>
      </c>
      <c r="M184" s="9">
        <f>IF(OR($B184="",$L184=""),"",$L184+'Einstellungen'!$B$6)</f>
        <v/>
      </c>
      <c r="N184" s="10">
        <f>IF($B184="","",IF($I184=0,"Nicht getestet",IF($K184&gt;0,"Beheben und neu testen",IF($J184&lt;'Einstellungen'!$B$5,"Weiter testen","Bereit"))))</f>
        <v/>
      </c>
    </row>
    <row r="185">
      <c r="A185" s="4" t="n"/>
      <c r="B185" s="5" t="n"/>
      <c r="C185" s="6" t="n"/>
      <c r="D185" s="7" t="n"/>
      <c r="E185" s="6" t="n"/>
      <c r="F185" s="6" t="n"/>
      <c r="G185" s="6" t="n"/>
      <c r="H185" s="6" t="n"/>
      <c r="I185" s="8">
        <f>IF($B185="","",COUNTIFS('Testprotokoll'!$B$5:$B$204,$B185,'Testprotokoll'!$C$5:$C$204,$D185))</f>
        <v/>
      </c>
      <c r="J185" s="8">
        <f>IF($B185="","",COUNTIFS('Testprotokoll'!$B$5:$B$204,$B185,'Testprotokoll'!$C$5:$C$204,$D185,'Testprotokoll'!$G$5:$G$204,"Bestanden"))</f>
        <v/>
      </c>
      <c r="K185" s="8">
        <f>IF($B185="","",COUNTIFS('Testprotokoll'!$B$5:$B$204,$B185,'Testprotokoll'!$C$5:$C$204,$D185,'Testprotokoll'!$G$5:$G$204,"Nicht bestanden"))</f>
        <v/>
      </c>
      <c r="L185" s="9">
        <f>IF($B185="","",IF($I185=0,"",_xlfn.MAXIFS('Testprotokoll'!$A$5:$A$204,'Testprotokoll'!$B$5:$B$204,$B185,'Testprotokoll'!$C$5:$C$204,$D185)))</f>
        <v/>
      </c>
      <c r="M185" s="9">
        <f>IF(OR($B185="",$L185=""),"",$L185+'Einstellungen'!$B$6)</f>
        <v/>
      </c>
      <c r="N185" s="10">
        <f>IF($B185="","",IF($I185=0,"Nicht getestet",IF($K185&gt;0,"Beheben und neu testen",IF($J185&lt;'Einstellungen'!$B$5,"Weiter testen","Bereit"))))</f>
        <v/>
      </c>
    </row>
    <row r="186">
      <c r="A186" s="4" t="n"/>
      <c r="B186" s="5" t="n"/>
      <c r="C186" s="6" t="n"/>
      <c r="D186" s="7" t="n"/>
      <c r="E186" s="6" t="n"/>
      <c r="F186" s="6" t="n"/>
      <c r="G186" s="6" t="n"/>
      <c r="H186" s="6" t="n"/>
      <c r="I186" s="8">
        <f>IF($B186="","",COUNTIFS('Testprotokoll'!$B$5:$B$204,$B186,'Testprotokoll'!$C$5:$C$204,$D186))</f>
        <v/>
      </c>
      <c r="J186" s="8">
        <f>IF($B186="","",COUNTIFS('Testprotokoll'!$B$5:$B$204,$B186,'Testprotokoll'!$C$5:$C$204,$D186,'Testprotokoll'!$G$5:$G$204,"Bestanden"))</f>
        <v/>
      </c>
      <c r="K186" s="8">
        <f>IF($B186="","",COUNTIFS('Testprotokoll'!$B$5:$B$204,$B186,'Testprotokoll'!$C$5:$C$204,$D186,'Testprotokoll'!$G$5:$G$204,"Nicht bestanden"))</f>
        <v/>
      </c>
      <c r="L186" s="9">
        <f>IF($B186="","",IF($I186=0,"",_xlfn.MAXIFS('Testprotokoll'!$A$5:$A$204,'Testprotokoll'!$B$5:$B$204,$B186,'Testprotokoll'!$C$5:$C$204,$D186)))</f>
        <v/>
      </c>
      <c r="M186" s="9">
        <f>IF(OR($B186="",$L186=""),"",$L186+'Einstellungen'!$B$6)</f>
        <v/>
      </c>
      <c r="N186" s="10">
        <f>IF($B186="","",IF($I186=0,"Nicht getestet",IF($K186&gt;0,"Beheben und neu testen",IF($J186&lt;'Einstellungen'!$B$5,"Weiter testen","Bereit"))))</f>
        <v/>
      </c>
    </row>
    <row r="187">
      <c r="A187" s="4" t="n"/>
      <c r="B187" s="5" t="n"/>
      <c r="C187" s="6" t="n"/>
      <c r="D187" s="7" t="n"/>
      <c r="E187" s="6" t="n"/>
      <c r="F187" s="6" t="n"/>
      <c r="G187" s="6" t="n"/>
      <c r="H187" s="6" t="n"/>
      <c r="I187" s="8">
        <f>IF($B187="","",COUNTIFS('Testprotokoll'!$B$5:$B$204,$B187,'Testprotokoll'!$C$5:$C$204,$D187))</f>
        <v/>
      </c>
      <c r="J187" s="8">
        <f>IF($B187="","",COUNTIFS('Testprotokoll'!$B$5:$B$204,$B187,'Testprotokoll'!$C$5:$C$204,$D187,'Testprotokoll'!$G$5:$G$204,"Bestanden"))</f>
        <v/>
      </c>
      <c r="K187" s="8">
        <f>IF($B187="","",COUNTIFS('Testprotokoll'!$B$5:$B$204,$B187,'Testprotokoll'!$C$5:$C$204,$D187,'Testprotokoll'!$G$5:$G$204,"Nicht bestanden"))</f>
        <v/>
      </c>
      <c r="L187" s="9">
        <f>IF($B187="","",IF($I187=0,"",_xlfn.MAXIFS('Testprotokoll'!$A$5:$A$204,'Testprotokoll'!$B$5:$B$204,$B187,'Testprotokoll'!$C$5:$C$204,$D187)))</f>
        <v/>
      </c>
      <c r="M187" s="9">
        <f>IF(OR($B187="",$L187=""),"",$L187+'Einstellungen'!$B$6)</f>
        <v/>
      </c>
      <c r="N187" s="10">
        <f>IF($B187="","",IF($I187=0,"Nicht getestet",IF($K187&gt;0,"Beheben und neu testen",IF($J187&lt;'Einstellungen'!$B$5,"Weiter testen","Bereit"))))</f>
        <v/>
      </c>
    </row>
    <row r="188">
      <c r="A188" s="4" t="n"/>
      <c r="B188" s="5" t="n"/>
      <c r="C188" s="6" t="n"/>
      <c r="D188" s="7" t="n"/>
      <c r="E188" s="6" t="n"/>
      <c r="F188" s="6" t="n"/>
      <c r="G188" s="6" t="n"/>
      <c r="H188" s="6" t="n"/>
      <c r="I188" s="8">
        <f>IF($B188="","",COUNTIFS('Testprotokoll'!$B$5:$B$204,$B188,'Testprotokoll'!$C$5:$C$204,$D188))</f>
        <v/>
      </c>
      <c r="J188" s="8">
        <f>IF($B188="","",COUNTIFS('Testprotokoll'!$B$5:$B$204,$B188,'Testprotokoll'!$C$5:$C$204,$D188,'Testprotokoll'!$G$5:$G$204,"Bestanden"))</f>
        <v/>
      </c>
      <c r="K188" s="8">
        <f>IF($B188="","",COUNTIFS('Testprotokoll'!$B$5:$B$204,$B188,'Testprotokoll'!$C$5:$C$204,$D188,'Testprotokoll'!$G$5:$G$204,"Nicht bestanden"))</f>
        <v/>
      </c>
      <c r="L188" s="9">
        <f>IF($B188="","",IF($I188=0,"",_xlfn.MAXIFS('Testprotokoll'!$A$5:$A$204,'Testprotokoll'!$B$5:$B$204,$B188,'Testprotokoll'!$C$5:$C$204,$D188)))</f>
        <v/>
      </c>
      <c r="M188" s="9">
        <f>IF(OR($B188="",$L188=""),"",$L188+'Einstellungen'!$B$6)</f>
        <v/>
      </c>
      <c r="N188" s="10">
        <f>IF($B188="","",IF($I188=0,"Nicht getestet",IF($K188&gt;0,"Beheben und neu testen",IF($J188&lt;'Einstellungen'!$B$5,"Weiter testen","Bereit"))))</f>
        <v/>
      </c>
    </row>
    <row r="189">
      <c r="A189" s="4" t="n"/>
      <c r="B189" s="5" t="n"/>
      <c r="C189" s="6" t="n"/>
      <c r="D189" s="7" t="n"/>
      <c r="E189" s="6" t="n"/>
      <c r="F189" s="6" t="n"/>
      <c r="G189" s="6" t="n"/>
      <c r="H189" s="6" t="n"/>
      <c r="I189" s="8">
        <f>IF($B189="","",COUNTIFS('Testprotokoll'!$B$5:$B$204,$B189,'Testprotokoll'!$C$5:$C$204,$D189))</f>
        <v/>
      </c>
      <c r="J189" s="8">
        <f>IF($B189="","",COUNTIFS('Testprotokoll'!$B$5:$B$204,$B189,'Testprotokoll'!$C$5:$C$204,$D189,'Testprotokoll'!$G$5:$G$204,"Bestanden"))</f>
        <v/>
      </c>
      <c r="K189" s="8">
        <f>IF($B189="","",COUNTIFS('Testprotokoll'!$B$5:$B$204,$B189,'Testprotokoll'!$C$5:$C$204,$D189,'Testprotokoll'!$G$5:$G$204,"Nicht bestanden"))</f>
        <v/>
      </c>
      <c r="L189" s="9">
        <f>IF($B189="","",IF($I189=0,"",_xlfn.MAXIFS('Testprotokoll'!$A$5:$A$204,'Testprotokoll'!$B$5:$B$204,$B189,'Testprotokoll'!$C$5:$C$204,$D189)))</f>
        <v/>
      </c>
      <c r="M189" s="9">
        <f>IF(OR($B189="",$L189=""),"",$L189+'Einstellungen'!$B$6)</f>
        <v/>
      </c>
      <c r="N189" s="10">
        <f>IF($B189="","",IF($I189=0,"Nicht getestet",IF($K189&gt;0,"Beheben und neu testen",IF($J189&lt;'Einstellungen'!$B$5,"Weiter testen","Bereit"))))</f>
        <v/>
      </c>
    </row>
    <row r="190">
      <c r="A190" s="4" t="n"/>
      <c r="B190" s="5" t="n"/>
      <c r="C190" s="6" t="n"/>
      <c r="D190" s="7" t="n"/>
      <c r="E190" s="6" t="n"/>
      <c r="F190" s="6" t="n"/>
      <c r="G190" s="6" t="n"/>
      <c r="H190" s="6" t="n"/>
      <c r="I190" s="8">
        <f>IF($B190="","",COUNTIFS('Testprotokoll'!$B$5:$B$204,$B190,'Testprotokoll'!$C$5:$C$204,$D190))</f>
        <v/>
      </c>
      <c r="J190" s="8">
        <f>IF($B190="","",COUNTIFS('Testprotokoll'!$B$5:$B$204,$B190,'Testprotokoll'!$C$5:$C$204,$D190,'Testprotokoll'!$G$5:$G$204,"Bestanden"))</f>
        <v/>
      </c>
      <c r="K190" s="8">
        <f>IF($B190="","",COUNTIFS('Testprotokoll'!$B$5:$B$204,$B190,'Testprotokoll'!$C$5:$C$204,$D190,'Testprotokoll'!$G$5:$G$204,"Nicht bestanden"))</f>
        <v/>
      </c>
      <c r="L190" s="9">
        <f>IF($B190="","",IF($I190=0,"",_xlfn.MAXIFS('Testprotokoll'!$A$5:$A$204,'Testprotokoll'!$B$5:$B$204,$B190,'Testprotokoll'!$C$5:$C$204,$D190)))</f>
        <v/>
      </c>
      <c r="M190" s="9">
        <f>IF(OR($B190="",$L190=""),"",$L190+'Einstellungen'!$B$6)</f>
        <v/>
      </c>
      <c r="N190" s="10">
        <f>IF($B190="","",IF($I190=0,"Nicht getestet",IF($K190&gt;0,"Beheben und neu testen",IF($J190&lt;'Einstellungen'!$B$5,"Weiter testen","Bereit"))))</f>
        <v/>
      </c>
    </row>
    <row r="191">
      <c r="A191" s="4" t="n"/>
      <c r="B191" s="5" t="n"/>
      <c r="C191" s="6" t="n"/>
      <c r="D191" s="7" t="n"/>
      <c r="E191" s="6" t="n"/>
      <c r="F191" s="6" t="n"/>
      <c r="G191" s="6" t="n"/>
      <c r="H191" s="6" t="n"/>
      <c r="I191" s="8">
        <f>IF($B191="","",COUNTIFS('Testprotokoll'!$B$5:$B$204,$B191,'Testprotokoll'!$C$5:$C$204,$D191))</f>
        <v/>
      </c>
      <c r="J191" s="8">
        <f>IF($B191="","",COUNTIFS('Testprotokoll'!$B$5:$B$204,$B191,'Testprotokoll'!$C$5:$C$204,$D191,'Testprotokoll'!$G$5:$G$204,"Bestanden"))</f>
        <v/>
      </c>
      <c r="K191" s="8">
        <f>IF($B191="","",COUNTIFS('Testprotokoll'!$B$5:$B$204,$B191,'Testprotokoll'!$C$5:$C$204,$D191,'Testprotokoll'!$G$5:$G$204,"Nicht bestanden"))</f>
        <v/>
      </c>
      <c r="L191" s="9">
        <f>IF($B191="","",IF($I191=0,"",_xlfn.MAXIFS('Testprotokoll'!$A$5:$A$204,'Testprotokoll'!$B$5:$B$204,$B191,'Testprotokoll'!$C$5:$C$204,$D191)))</f>
        <v/>
      </c>
      <c r="M191" s="9">
        <f>IF(OR($B191="",$L191=""),"",$L191+'Einstellungen'!$B$6)</f>
        <v/>
      </c>
      <c r="N191" s="10">
        <f>IF($B191="","",IF($I191=0,"Nicht getestet",IF($K191&gt;0,"Beheben und neu testen",IF($J191&lt;'Einstellungen'!$B$5,"Weiter testen","Bereit"))))</f>
        <v/>
      </c>
    </row>
    <row r="192">
      <c r="A192" s="4" t="n"/>
      <c r="B192" s="5" t="n"/>
      <c r="C192" s="6" t="n"/>
      <c r="D192" s="7" t="n"/>
      <c r="E192" s="6" t="n"/>
      <c r="F192" s="6" t="n"/>
      <c r="G192" s="6" t="n"/>
      <c r="H192" s="6" t="n"/>
      <c r="I192" s="8">
        <f>IF($B192="","",COUNTIFS('Testprotokoll'!$B$5:$B$204,$B192,'Testprotokoll'!$C$5:$C$204,$D192))</f>
        <v/>
      </c>
      <c r="J192" s="8">
        <f>IF($B192="","",COUNTIFS('Testprotokoll'!$B$5:$B$204,$B192,'Testprotokoll'!$C$5:$C$204,$D192,'Testprotokoll'!$G$5:$G$204,"Bestanden"))</f>
        <v/>
      </c>
      <c r="K192" s="8">
        <f>IF($B192="","",COUNTIFS('Testprotokoll'!$B$5:$B$204,$B192,'Testprotokoll'!$C$5:$C$204,$D192,'Testprotokoll'!$G$5:$G$204,"Nicht bestanden"))</f>
        <v/>
      </c>
      <c r="L192" s="9">
        <f>IF($B192="","",IF($I192=0,"",_xlfn.MAXIFS('Testprotokoll'!$A$5:$A$204,'Testprotokoll'!$B$5:$B$204,$B192,'Testprotokoll'!$C$5:$C$204,$D192)))</f>
        <v/>
      </c>
      <c r="M192" s="9">
        <f>IF(OR($B192="",$L192=""),"",$L192+'Einstellungen'!$B$6)</f>
        <v/>
      </c>
      <c r="N192" s="10">
        <f>IF($B192="","",IF($I192=0,"Nicht getestet",IF($K192&gt;0,"Beheben und neu testen",IF($J192&lt;'Einstellungen'!$B$5,"Weiter testen","Bereit"))))</f>
        <v/>
      </c>
    </row>
    <row r="193">
      <c r="A193" s="4" t="n"/>
      <c r="B193" s="5" t="n"/>
      <c r="C193" s="6" t="n"/>
      <c r="D193" s="7" t="n"/>
      <c r="E193" s="6" t="n"/>
      <c r="F193" s="6" t="n"/>
      <c r="G193" s="6" t="n"/>
      <c r="H193" s="6" t="n"/>
      <c r="I193" s="8">
        <f>IF($B193="","",COUNTIFS('Testprotokoll'!$B$5:$B$204,$B193,'Testprotokoll'!$C$5:$C$204,$D193))</f>
        <v/>
      </c>
      <c r="J193" s="8">
        <f>IF($B193="","",COUNTIFS('Testprotokoll'!$B$5:$B$204,$B193,'Testprotokoll'!$C$5:$C$204,$D193,'Testprotokoll'!$G$5:$G$204,"Bestanden"))</f>
        <v/>
      </c>
      <c r="K193" s="8">
        <f>IF($B193="","",COUNTIFS('Testprotokoll'!$B$5:$B$204,$B193,'Testprotokoll'!$C$5:$C$204,$D193,'Testprotokoll'!$G$5:$G$204,"Nicht bestanden"))</f>
        <v/>
      </c>
      <c r="L193" s="9">
        <f>IF($B193="","",IF($I193=0,"",_xlfn.MAXIFS('Testprotokoll'!$A$5:$A$204,'Testprotokoll'!$B$5:$B$204,$B193,'Testprotokoll'!$C$5:$C$204,$D193)))</f>
        <v/>
      </c>
      <c r="M193" s="9">
        <f>IF(OR($B193="",$L193=""),"",$L193+'Einstellungen'!$B$6)</f>
        <v/>
      </c>
      <c r="N193" s="10">
        <f>IF($B193="","",IF($I193=0,"Nicht getestet",IF($K193&gt;0,"Beheben und neu testen",IF($J193&lt;'Einstellungen'!$B$5,"Weiter testen","Bereit"))))</f>
        <v/>
      </c>
    </row>
    <row r="194">
      <c r="A194" s="4" t="n"/>
      <c r="B194" s="5" t="n"/>
      <c r="C194" s="6" t="n"/>
      <c r="D194" s="7" t="n"/>
      <c r="E194" s="6" t="n"/>
      <c r="F194" s="6" t="n"/>
      <c r="G194" s="6" t="n"/>
      <c r="H194" s="6" t="n"/>
      <c r="I194" s="8">
        <f>IF($B194="","",COUNTIFS('Testprotokoll'!$B$5:$B$204,$B194,'Testprotokoll'!$C$5:$C$204,$D194))</f>
        <v/>
      </c>
      <c r="J194" s="8">
        <f>IF($B194="","",COUNTIFS('Testprotokoll'!$B$5:$B$204,$B194,'Testprotokoll'!$C$5:$C$204,$D194,'Testprotokoll'!$G$5:$G$204,"Bestanden"))</f>
        <v/>
      </c>
      <c r="K194" s="8">
        <f>IF($B194="","",COUNTIFS('Testprotokoll'!$B$5:$B$204,$B194,'Testprotokoll'!$C$5:$C$204,$D194,'Testprotokoll'!$G$5:$G$204,"Nicht bestanden"))</f>
        <v/>
      </c>
      <c r="L194" s="9">
        <f>IF($B194="","",IF($I194=0,"",_xlfn.MAXIFS('Testprotokoll'!$A$5:$A$204,'Testprotokoll'!$B$5:$B$204,$B194,'Testprotokoll'!$C$5:$C$204,$D194)))</f>
        <v/>
      </c>
      <c r="M194" s="9">
        <f>IF(OR($B194="",$L194=""),"",$L194+'Einstellungen'!$B$6)</f>
        <v/>
      </c>
      <c r="N194" s="10">
        <f>IF($B194="","",IF($I194=0,"Nicht getestet",IF($K194&gt;0,"Beheben und neu testen",IF($J194&lt;'Einstellungen'!$B$5,"Weiter testen","Bereit"))))</f>
        <v/>
      </c>
    </row>
    <row r="195">
      <c r="A195" s="4" t="n"/>
      <c r="B195" s="5" t="n"/>
      <c r="C195" s="6" t="n"/>
      <c r="D195" s="7" t="n"/>
      <c r="E195" s="6" t="n"/>
      <c r="F195" s="6" t="n"/>
      <c r="G195" s="6" t="n"/>
      <c r="H195" s="6" t="n"/>
      <c r="I195" s="8">
        <f>IF($B195="","",COUNTIFS('Testprotokoll'!$B$5:$B$204,$B195,'Testprotokoll'!$C$5:$C$204,$D195))</f>
        <v/>
      </c>
      <c r="J195" s="8">
        <f>IF($B195="","",COUNTIFS('Testprotokoll'!$B$5:$B$204,$B195,'Testprotokoll'!$C$5:$C$204,$D195,'Testprotokoll'!$G$5:$G$204,"Bestanden"))</f>
        <v/>
      </c>
      <c r="K195" s="8">
        <f>IF($B195="","",COUNTIFS('Testprotokoll'!$B$5:$B$204,$B195,'Testprotokoll'!$C$5:$C$204,$D195,'Testprotokoll'!$G$5:$G$204,"Nicht bestanden"))</f>
        <v/>
      </c>
      <c r="L195" s="9">
        <f>IF($B195="","",IF($I195=0,"",_xlfn.MAXIFS('Testprotokoll'!$A$5:$A$204,'Testprotokoll'!$B$5:$B$204,$B195,'Testprotokoll'!$C$5:$C$204,$D195)))</f>
        <v/>
      </c>
      <c r="M195" s="9">
        <f>IF(OR($B195="",$L195=""),"",$L195+'Einstellungen'!$B$6)</f>
        <v/>
      </c>
      <c r="N195" s="10">
        <f>IF($B195="","",IF($I195=0,"Nicht getestet",IF($K195&gt;0,"Beheben und neu testen",IF($J195&lt;'Einstellungen'!$B$5,"Weiter testen","Bereit"))))</f>
        <v/>
      </c>
    </row>
    <row r="196">
      <c r="A196" s="4" t="n"/>
      <c r="B196" s="5" t="n"/>
      <c r="C196" s="6" t="n"/>
      <c r="D196" s="7" t="n"/>
      <c r="E196" s="6" t="n"/>
      <c r="F196" s="6" t="n"/>
      <c r="G196" s="6" t="n"/>
      <c r="H196" s="6" t="n"/>
      <c r="I196" s="8">
        <f>IF($B196="","",COUNTIFS('Testprotokoll'!$B$5:$B$204,$B196,'Testprotokoll'!$C$5:$C$204,$D196))</f>
        <v/>
      </c>
      <c r="J196" s="8">
        <f>IF($B196="","",COUNTIFS('Testprotokoll'!$B$5:$B$204,$B196,'Testprotokoll'!$C$5:$C$204,$D196,'Testprotokoll'!$G$5:$G$204,"Bestanden"))</f>
        <v/>
      </c>
      <c r="K196" s="8">
        <f>IF($B196="","",COUNTIFS('Testprotokoll'!$B$5:$B$204,$B196,'Testprotokoll'!$C$5:$C$204,$D196,'Testprotokoll'!$G$5:$G$204,"Nicht bestanden"))</f>
        <v/>
      </c>
      <c r="L196" s="9">
        <f>IF($B196="","",IF($I196=0,"",_xlfn.MAXIFS('Testprotokoll'!$A$5:$A$204,'Testprotokoll'!$B$5:$B$204,$B196,'Testprotokoll'!$C$5:$C$204,$D196)))</f>
        <v/>
      </c>
      <c r="M196" s="9">
        <f>IF(OR($B196="",$L196=""),"",$L196+'Einstellungen'!$B$6)</f>
        <v/>
      </c>
      <c r="N196" s="10">
        <f>IF($B196="","",IF($I196=0,"Nicht getestet",IF($K196&gt;0,"Beheben und neu testen",IF($J196&lt;'Einstellungen'!$B$5,"Weiter testen","Bereit"))))</f>
        <v/>
      </c>
    </row>
    <row r="197">
      <c r="A197" s="4" t="n"/>
      <c r="B197" s="5" t="n"/>
      <c r="C197" s="6" t="n"/>
      <c r="D197" s="7" t="n"/>
      <c r="E197" s="6" t="n"/>
      <c r="F197" s="6" t="n"/>
      <c r="G197" s="6" t="n"/>
      <c r="H197" s="6" t="n"/>
      <c r="I197" s="8">
        <f>IF($B197="","",COUNTIFS('Testprotokoll'!$B$5:$B$204,$B197,'Testprotokoll'!$C$5:$C$204,$D197))</f>
        <v/>
      </c>
      <c r="J197" s="8">
        <f>IF($B197="","",COUNTIFS('Testprotokoll'!$B$5:$B$204,$B197,'Testprotokoll'!$C$5:$C$204,$D197,'Testprotokoll'!$G$5:$G$204,"Bestanden"))</f>
        <v/>
      </c>
      <c r="K197" s="8">
        <f>IF($B197="","",COUNTIFS('Testprotokoll'!$B$5:$B$204,$B197,'Testprotokoll'!$C$5:$C$204,$D197,'Testprotokoll'!$G$5:$G$204,"Nicht bestanden"))</f>
        <v/>
      </c>
      <c r="L197" s="9">
        <f>IF($B197="","",IF($I197=0,"",_xlfn.MAXIFS('Testprotokoll'!$A$5:$A$204,'Testprotokoll'!$B$5:$B$204,$B197,'Testprotokoll'!$C$5:$C$204,$D197)))</f>
        <v/>
      </c>
      <c r="M197" s="9">
        <f>IF(OR($B197="",$L197=""),"",$L197+'Einstellungen'!$B$6)</f>
        <v/>
      </c>
      <c r="N197" s="10">
        <f>IF($B197="","",IF($I197=0,"Nicht getestet",IF($K197&gt;0,"Beheben und neu testen",IF($J197&lt;'Einstellungen'!$B$5,"Weiter testen","Bereit"))))</f>
        <v/>
      </c>
    </row>
    <row r="198">
      <c r="A198" s="4" t="n"/>
      <c r="B198" s="5" t="n"/>
      <c r="C198" s="6" t="n"/>
      <c r="D198" s="7" t="n"/>
      <c r="E198" s="6" t="n"/>
      <c r="F198" s="6" t="n"/>
      <c r="G198" s="6" t="n"/>
      <c r="H198" s="6" t="n"/>
      <c r="I198" s="8">
        <f>IF($B198="","",COUNTIFS('Testprotokoll'!$B$5:$B$204,$B198,'Testprotokoll'!$C$5:$C$204,$D198))</f>
        <v/>
      </c>
      <c r="J198" s="8">
        <f>IF($B198="","",COUNTIFS('Testprotokoll'!$B$5:$B$204,$B198,'Testprotokoll'!$C$5:$C$204,$D198,'Testprotokoll'!$G$5:$G$204,"Bestanden"))</f>
        <v/>
      </c>
      <c r="K198" s="8">
        <f>IF($B198="","",COUNTIFS('Testprotokoll'!$B$5:$B$204,$B198,'Testprotokoll'!$C$5:$C$204,$D198,'Testprotokoll'!$G$5:$G$204,"Nicht bestanden"))</f>
        <v/>
      </c>
      <c r="L198" s="9">
        <f>IF($B198="","",IF($I198=0,"",_xlfn.MAXIFS('Testprotokoll'!$A$5:$A$204,'Testprotokoll'!$B$5:$B$204,$B198,'Testprotokoll'!$C$5:$C$204,$D198)))</f>
        <v/>
      </c>
      <c r="M198" s="9">
        <f>IF(OR($B198="",$L198=""),"",$L198+'Einstellungen'!$B$6)</f>
        <v/>
      </c>
      <c r="N198" s="10">
        <f>IF($B198="","",IF($I198=0,"Nicht getestet",IF($K198&gt;0,"Beheben und neu testen",IF($J198&lt;'Einstellungen'!$B$5,"Weiter testen","Bereit"))))</f>
        <v/>
      </c>
    </row>
    <row r="199">
      <c r="A199" s="4" t="n"/>
      <c r="B199" s="5" t="n"/>
      <c r="C199" s="6" t="n"/>
      <c r="D199" s="7" t="n"/>
      <c r="E199" s="6" t="n"/>
      <c r="F199" s="6" t="n"/>
      <c r="G199" s="6" t="n"/>
      <c r="H199" s="6" t="n"/>
      <c r="I199" s="8">
        <f>IF($B199="","",COUNTIFS('Testprotokoll'!$B$5:$B$204,$B199,'Testprotokoll'!$C$5:$C$204,$D199))</f>
        <v/>
      </c>
      <c r="J199" s="8">
        <f>IF($B199="","",COUNTIFS('Testprotokoll'!$B$5:$B$204,$B199,'Testprotokoll'!$C$5:$C$204,$D199,'Testprotokoll'!$G$5:$G$204,"Bestanden"))</f>
        <v/>
      </c>
      <c r="K199" s="8">
        <f>IF($B199="","",COUNTIFS('Testprotokoll'!$B$5:$B$204,$B199,'Testprotokoll'!$C$5:$C$204,$D199,'Testprotokoll'!$G$5:$G$204,"Nicht bestanden"))</f>
        <v/>
      </c>
      <c r="L199" s="9">
        <f>IF($B199="","",IF($I199=0,"",_xlfn.MAXIFS('Testprotokoll'!$A$5:$A$204,'Testprotokoll'!$B$5:$B$204,$B199,'Testprotokoll'!$C$5:$C$204,$D199)))</f>
        <v/>
      </c>
      <c r="M199" s="9">
        <f>IF(OR($B199="",$L199=""),"",$L199+'Einstellungen'!$B$6)</f>
        <v/>
      </c>
      <c r="N199" s="10">
        <f>IF($B199="","",IF($I199=0,"Nicht getestet",IF($K199&gt;0,"Beheben und neu testen",IF($J199&lt;'Einstellungen'!$B$5,"Weiter testen","Bereit"))))</f>
        <v/>
      </c>
    </row>
    <row r="200">
      <c r="A200" s="4" t="n"/>
      <c r="B200" s="5" t="n"/>
      <c r="C200" s="6" t="n"/>
      <c r="D200" s="7" t="n"/>
      <c r="E200" s="6" t="n"/>
      <c r="F200" s="6" t="n"/>
      <c r="G200" s="6" t="n"/>
      <c r="H200" s="6" t="n"/>
      <c r="I200" s="8">
        <f>IF($B200="","",COUNTIFS('Testprotokoll'!$B$5:$B$204,$B200,'Testprotokoll'!$C$5:$C$204,$D200))</f>
        <v/>
      </c>
      <c r="J200" s="8">
        <f>IF($B200="","",COUNTIFS('Testprotokoll'!$B$5:$B$204,$B200,'Testprotokoll'!$C$5:$C$204,$D200,'Testprotokoll'!$G$5:$G$204,"Bestanden"))</f>
        <v/>
      </c>
      <c r="K200" s="8">
        <f>IF($B200="","",COUNTIFS('Testprotokoll'!$B$5:$B$204,$B200,'Testprotokoll'!$C$5:$C$204,$D200,'Testprotokoll'!$G$5:$G$204,"Nicht bestanden"))</f>
        <v/>
      </c>
      <c r="L200" s="9">
        <f>IF($B200="","",IF($I200=0,"",_xlfn.MAXIFS('Testprotokoll'!$A$5:$A$204,'Testprotokoll'!$B$5:$B$204,$B200,'Testprotokoll'!$C$5:$C$204,$D200)))</f>
        <v/>
      </c>
      <c r="M200" s="9">
        <f>IF(OR($B200="",$L200=""),"",$L200+'Einstellungen'!$B$6)</f>
        <v/>
      </c>
      <c r="N200" s="10">
        <f>IF($B200="","",IF($I200=0,"Nicht getestet",IF($K200&gt;0,"Beheben und neu testen",IF($J200&lt;'Einstellungen'!$B$5,"Weiter testen","Bereit"))))</f>
        <v/>
      </c>
    </row>
    <row r="201">
      <c r="A201" s="4" t="n"/>
      <c r="B201" s="5" t="n"/>
      <c r="C201" s="6" t="n"/>
      <c r="D201" s="7" t="n"/>
      <c r="E201" s="6" t="n"/>
      <c r="F201" s="6" t="n"/>
      <c r="G201" s="6" t="n"/>
      <c r="H201" s="6" t="n"/>
      <c r="I201" s="8">
        <f>IF($B201="","",COUNTIFS('Testprotokoll'!$B$5:$B$204,$B201,'Testprotokoll'!$C$5:$C$204,$D201))</f>
        <v/>
      </c>
      <c r="J201" s="8">
        <f>IF($B201="","",COUNTIFS('Testprotokoll'!$B$5:$B$204,$B201,'Testprotokoll'!$C$5:$C$204,$D201,'Testprotokoll'!$G$5:$G$204,"Bestanden"))</f>
        <v/>
      </c>
      <c r="K201" s="8">
        <f>IF($B201="","",COUNTIFS('Testprotokoll'!$B$5:$B$204,$B201,'Testprotokoll'!$C$5:$C$204,$D201,'Testprotokoll'!$G$5:$G$204,"Nicht bestanden"))</f>
        <v/>
      </c>
      <c r="L201" s="9">
        <f>IF($B201="","",IF($I201=0,"",_xlfn.MAXIFS('Testprotokoll'!$A$5:$A$204,'Testprotokoll'!$B$5:$B$204,$B201,'Testprotokoll'!$C$5:$C$204,$D201)))</f>
        <v/>
      </c>
      <c r="M201" s="9">
        <f>IF(OR($B201="",$L201=""),"",$L201+'Einstellungen'!$B$6)</f>
        <v/>
      </c>
      <c r="N201" s="10">
        <f>IF($B201="","",IF($I201=0,"Nicht getestet",IF($K201&gt;0,"Beheben und neu testen",IF($J201&lt;'Einstellungen'!$B$5,"Weiter testen","Bereit"))))</f>
        <v/>
      </c>
    </row>
    <row r="202">
      <c r="A202" s="4" t="n"/>
      <c r="B202" s="5" t="n"/>
      <c r="C202" s="6" t="n"/>
      <c r="D202" s="7" t="n"/>
      <c r="E202" s="6" t="n"/>
      <c r="F202" s="6" t="n"/>
      <c r="G202" s="6" t="n"/>
      <c r="H202" s="6" t="n"/>
      <c r="I202" s="8">
        <f>IF($B202="","",COUNTIFS('Testprotokoll'!$B$5:$B$204,$B202,'Testprotokoll'!$C$5:$C$204,$D202))</f>
        <v/>
      </c>
      <c r="J202" s="8">
        <f>IF($B202="","",COUNTIFS('Testprotokoll'!$B$5:$B$204,$B202,'Testprotokoll'!$C$5:$C$204,$D202,'Testprotokoll'!$G$5:$G$204,"Bestanden"))</f>
        <v/>
      </c>
      <c r="K202" s="8">
        <f>IF($B202="","",COUNTIFS('Testprotokoll'!$B$5:$B$204,$B202,'Testprotokoll'!$C$5:$C$204,$D202,'Testprotokoll'!$G$5:$G$204,"Nicht bestanden"))</f>
        <v/>
      </c>
      <c r="L202" s="9">
        <f>IF($B202="","",IF($I202=0,"",_xlfn.MAXIFS('Testprotokoll'!$A$5:$A$204,'Testprotokoll'!$B$5:$B$204,$B202,'Testprotokoll'!$C$5:$C$204,$D202)))</f>
        <v/>
      </c>
      <c r="M202" s="9">
        <f>IF(OR($B202="",$L202=""),"",$L202+'Einstellungen'!$B$6)</f>
        <v/>
      </c>
      <c r="N202" s="10">
        <f>IF($B202="","",IF($I202=0,"Nicht getestet",IF($K202&gt;0,"Beheben und neu testen",IF($J202&lt;'Einstellungen'!$B$5,"Weiter testen","Bereit"))))</f>
        <v/>
      </c>
    </row>
    <row r="203">
      <c r="A203" s="4" t="n"/>
      <c r="B203" s="5" t="n"/>
      <c r="C203" s="6" t="n"/>
      <c r="D203" s="7" t="n"/>
      <c r="E203" s="6" t="n"/>
      <c r="F203" s="6" t="n"/>
      <c r="G203" s="6" t="n"/>
      <c r="H203" s="6" t="n"/>
      <c r="I203" s="8">
        <f>IF($B203="","",COUNTIFS('Testprotokoll'!$B$5:$B$204,$B203,'Testprotokoll'!$C$5:$C$204,$D203))</f>
        <v/>
      </c>
      <c r="J203" s="8">
        <f>IF($B203="","",COUNTIFS('Testprotokoll'!$B$5:$B$204,$B203,'Testprotokoll'!$C$5:$C$204,$D203,'Testprotokoll'!$G$5:$G$204,"Bestanden"))</f>
        <v/>
      </c>
      <c r="K203" s="8">
        <f>IF($B203="","",COUNTIFS('Testprotokoll'!$B$5:$B$204,$B203,'Testprotokoll'!$C$5:$C$204,$D203,'Testprotokoll'!$G$5:$G$204,"Nicht bestanden"))</f>
        <v/>
      </c>
      <c r="L203" s="9">
        <f>IF($B203="","",IF($I203=0,"",_xlfn.MAXIFS('Testprotokoll'!$A$5:$A$204,'Testprotokoll'!$B$5:$B$204,$B203,'Testprotokoll'!$C$5:$C$204,$D203)))</f>
        <v/>
      </c>
      <c r="M203" s="9">
        <f>IF(OR($B203="",$L203=""),"",$L203+'Einstellungen'!$B$6)</f>
        <v/>
      </c>
      <c r="N203" s="10">
        <f>IF($B203="","",IF($I203=0,"Nicht getestet",IF($K203&gt;0,"Beheben und neu testen",IF($J203&lt;'Einstellungen'!$B$5,"Weiter testen","Bereit"))))</f>
        <v/>
      </c>
    </row>
    <row r="204">
      <c r="A204" s="4" t="n"/>
      <c r="B204" s="5" t="n"/>
      <c r="C204" s="6" t="n"/>
      <c r="D204" s="7" t="n"/>
      <c r="E204" s="6" t="n"/>
      <c r="F204" s="6" t="n"/>
      <c r="G204" s="6" t="n"/>
      <c r="H204" s="6" t="n"/>
      <c r="I204" s="8">
        <f>IF($B204="","",COUNTIFS('Testprotokoll'!$B$5:$B$204,$B204,'Testprotokoll'!$C$5:$C$204,$D204))</f>
        <v/>
      </c>
      <c r="J204" s="8">
        <f>IF($B204="","",COUNTIFS('Testprotokoll'!$B$5:$B$204,$B204,'Testprotokoll'!$C$5:$C$204,$D204,'Testprotokoll'!$G$5:$G$204,"Bestanden"))</f>
        <v/>
      </c>
      <c r="K204" s="8">
        <f>IF($B204="","",COUNTIFS('Testprotokoll'!$B$5:$B$204,$B204,'Testprotokoll'!$C$5:$C$204,$D204,'Testprotokoll'!$G$5:$G$204,"Nicht bestanden"))</f>
        <v/>
      </c>
      <c r="L204" s="9">
        <f>IF($B204="","",IF($I204=0,"",_xlfn.MAXIFS('Testprotokoll'!$A$5:$A$204,'Testprotokoll'!$B$5:$B$204,$B204,'Testprotokoll'!$C$5:$C$204,$D204)))</f>
        <v/>
      </c>
      <c r="M204" s="9">
        <f>IF(OR($B204="",$L204=""),"",$L204+'Einstellungen'!$B$6)</f>
        <v/>
      </c>
      <c r="N204" s="10">
        <f>IF($B204="","",IF($I204=0,"Nicht getestet",IF($K204&gt;0,"Beheben und neu testen",IF($J204&lt;'Einstellungen'!$B$5,"Weiter testen","Bereit"))))</f>
        <v/>
      </c>
    </row>
  </sheetData>
  <autoFilter ref="A4:N204"/>
  <conditionalFormatting sqref="N5:N204">
    <cfRule type="expression" priority="1" dxfId="0">
      <formula>N5="Bereit"</formula>
    </cfRule>
    <cfRule type="expression" priority="2" dxfId="1">
      <formula>N5="Weiter testen"</formula>
    </cfRule>
    <cfRule type="expression" priority="3" dxfId="2">
      <formula>N5="Beheben und neu testen"</formula>
    </cfRule>
    <cfRule type="expression" priority="4" dxfId="3">
      <formula>N5="Nicht getestet"</formula>
    </cfRule>
  </conditionalFormatting>
  <conditionalFormatting sqref="M5:M204">
    <cfRule type="expression" priority="5" dxfId="2">
      <formula>AND(ISNUMBER(M5),M5&lt;TODAY())</formula>
    </cfRule>
  </conditionalFormatting>
  <conditionalFormatting sqref="K5:K204">
    <cfRule type="expression" priority="6" dxfId="2">
      <formula>AND(ISNUMBER(K5),K5&gt;0)</formula>
    </cfRule>
  </conditionalFormatting>
  <pageMargins left="0.75" right="0.75" top="1" bottom="1" header="0.5" footer="0.5"/>
</worksheet>
</file>

<file path=xl/worksheets/sheet2.xml><?xml version="1.0" encoding="utf-8"?>
<worksheet xmlns="http://schemas.openxmlformats.org/spreadsheetml/2006/main">
  <sheetPr>
    <outlinePr summaryBelow="1" summaryRight="1"/>
    <pageSetUpPr/>
  </sheetPr>
  <dimension ref="A1:J204"/>
  <sheetViews>
    <sheetView rightToLeft="0" workbookViewId="0">
      <pane xSplit="2" ySplit="4" topLeftCell="C5" activePane="bottomRight" state="frozen"/>
      <selection pane="topRight"/>
      <selection pane="bottomLeft"/>
      <selection pane="bottomRight" activeCell="A1" sqref="A1"/>
    </sheetView>
  </sheetViews>
  <sheetFormatPr baseColWidth="8" defaultRowHeight="15"/>
  <cols>
    <col width="12" customWidth="1" min="1" max="1"/>
    <col width="28" customWidth="1" min="2" max="2"/>
    <col width="9" customWidth="1" min="3" max="3"/>
    <col width="44" customWidth="1" min="4" max="4"/>
    <col width="12" customWidth="1" min="5" max="5"/>
    <col width="40" customWidth="1" min="6" max="6"/>
    <col width="10" customWidth="1" min="7" max="7"/>
    <col width="16" customWidth="1" min="8" max="8"/>
    <col width="50" customWidth="1" min="9" max="9"/>
    <col width="16" customWidth="1" min="10" max="10"/>
  </cols>
  <sheetData>
    <row r="1">
      <c r="A1" s="1" t="inlineStr">
        <is>
          <t>Testprotokoll für Prompts</t>
        </is>
      </c>
    </row>
    <row r="2">
      <c r="A2" s="2" t="inlineStr">
        <is>
          <t>Eine Zeile pro Test. Testen Sie an echten Fällen ohne Kundendaten: nur Vornamen, keine E-Mail-Adressen, Anschriften, Bestellnummern oder Kartendaten. Jede Änderung an einem Prompt ist eine neue Version: Testen Sie sie erneut. Beispiel: Quillfeather Stationery, ein fiktiver Onlineshop, September und Oktober 2026.</t>
        </is>
      </c>
    </row>
    <row r="4" ht="34" customHeight="1">
      <c r="A4" s="3" t="inlineStr">
        <is>
          <t>Datum</t>
        </is>
      </c>
      <c r="B4" s="3" t="inlineStr">
        <is>
          <t>Prompt</t>
        </is>
      </c>
      <c r="C4" s="3" t="inlineStr">
        <is>
          <t>Version</t>
        </is>
      </c>
      <c r="D4" s="3" t="inlineStr">
        <is>
          <t>Testeingabe (keine Kundendaten)</t>
        </is>
      </c>
      <c r="E4" s="3" t="inlineStr">
        <is>
          <t>Kundendaten entfernt</t>
        </is>
      </c>
      <c r="F4" s="3" t="inlineStr">
        <is>
          <t>Erwartet (bestanden, wenn)</t>
        </is>
      </c>
      <c r="G4" s="3" t="inlineStr">
        <is>
          <t>Ergebnis</t>
        </is>
      </c>
      <c r="H4" s="3" t="inlineStr">
        <is>
          <t>Geprüft von</t>
        </is>
      </c>
      <c r="I4" s="3" t="inlineStr">
        <is>
          <t>Was schiefging und die Korrektur</t>
        </is>
      </c>
      <c r="J4" s="3" t="inlineStr">
        <is>
          <t>Zählt für</t>
        </is>
      </c>
    </row>
    <row r="5">
      <c r="A5" s="11" t="n">
        <v>46286</v>
      </c>
      <c r="B5" s="5" t="inlineStr">
        <is>
          <t>Antwort aus den Fakten</t>
        </is>
      </c>
      <c r="C5" s="7" t="n">
        <v>1</v>
      </c>
      <c r="D5" s="6" t="inlineStr">
        <is>
          <t>Verspätetes Paket: Der Paketdienst zeigt 2 weitere Tage</t>
        </is>
      </c>
      <c r="E5" s="4" t="inlineStr">
        <is>
          <t>Ja</t>
        </is>
      </c>
      <c r="F5" s="6" t="inlineStr">
        <is>
          <t>Nur die Fakten, das Datum des Paketdiensts, ein nächster Schritt</t>
        </is>
      </c>
      <c r="G5" s="12" t="inlineStr">
        <is>
          <t>Nicht bestanden</t>
        </is>
      </c>
      <c r="H5" s="6" t="inlineStr">
        <is>
          <t>Noelle Kapoor</t>
        </is>
      </c>
      <c r="I5" s="6" t="inlineStr">
        <is>
          <t>Bot einen Rabattcode über 15 % an, den wir nicht haben. Version 2: keine Rabatte oder Codes, außer sie stehen in den Fakten.</t>
        </is>
      </c>
      <c r="J5" s="13">
        <f>IF(OR($B5="",$C5=""),"",IFERROR(IF(INDEX('Bibliothek'!$D$5:$D$204,MATCH($B5,'Bibliothek'!$B$5:$B$204,0))=$C5,"Aktuelle Version","Alte Version"),"Nicht in der Bibliothek"))</f>
        <v/>
      </c>
    </row>
    <row r="6">
      <c r="A6" s="11" t="n">
        <v>46286</v>
      </c>
      <c r="B6" s="5" t="inlineStr">
        <is>
          <t>Antwort aus den Fakten</t>
        </is>
      </c>
      <c r="C6" s="7" t="n">
        <v>2</v>
      </c>
      <c r="D6" s="6" t="inlineStr">
        <is>
          <t>Verspätetes Paket: Der Paketdienst zeigt 2 weitere Tage</t>
        </is>
      </c>
      <c r="E6" s="4" t="inlineStr">
        <is>
          <t>Ja</t>
        </is>
      </c>
      <c r="F6" s="6" t="inlineStr">
        <is>
          <t>Nur die Fakten, das Datum des Paketdiensts, ein nächster Schritt</t>
        </is>
      </c>
      <c r="G6" s="12" t="inlineStr">
        <is>
          <t>Bestanden</t>
        </is>
      </c>
      <c r="H6" s="6" t="inlineStr">
        <is>
          <t>Noelle Kapoor</t>
        </is>
      </c>
      <c r="I6" s="6" t="n"/>
      <c r="J6" s="13">
        <f>IF(OR($B6="",$C6=""),"",IFERROR(IF(INDEX('Bibliothek'!$D$5:$D$204,MATCH($B6,'Bibliothek'!$B$5:$B$204,0))=$C6,"Aktuelle Version","Alte Version"),"Nicht in der Bibliothek"))</f>
        <v/>
      </c>
    </row>
    <row r="7">
      <c r="A7" s="11" t="n">
        <v>46287</v>
      </c>
      <c r="B7" s="5" t="inlineStr">
        <is>
          <t>Antwort aus den Fakten</t>
        </is>
      </c>
      <c r="C7" s="7" t="n">
        <v>2</v>
      </c>
      <c r="D7" s="6" t="inlineStr">
        <is>
          <t>Stift in falscher Farbe geliefert, Umtausch genehmigt</t>
        </is>
      </c>
      <c r="E7" s="4" t="inlineStr">
        <is>
          <t>Ja</t>
        </is>
      </c>
      <c r="F7" s="6" t="inlineStr">
        <is>
          <t>Der Umtausch wie entschieden, das Rücksendeetikett, ein nächster Schritt</t>
        </is>
      </c>
      <c r="G7" s="12" t="inlineStr">
        <is>
          <t>Bestanden</t>
        </is>
      </c>
      <c r="H7" s="6" t="inlineStr">
        <is>
          <t>Noelle Kapoor</t>
        </is>
      </c>
      <c r="I7" s="6" t="n"/>
      <c r="J7" s="13">
        <f>IF(OR($B7="",$C7=""),"",IFERROR(IF(INDEX('Bibliothek'!$D$5:$D$204,MATCH($B7,'Bibliothek'!$B$5:$B$204,0))=$C7,"Aktuelle Version","Alte Version"),"Nicht in der Bibliothek"))</f>
        <v/>
      </c>
    </row>
    <row r="8">
      <c r="A8" s="11" t="n">
        <v>46307</v>
      </c>
      <c r="B8" s="5" t="inlineStr">
        <is>
          <t>Antwort aus den Fakten</t>
        </is>
      </c>
      <c r="C8" s="7" t="n">
        <v>2</v>
      </c>
      <c r="D8" s="6" t="inlineStr">
        <is>
          <t>Füller ausgelaufen, Notizbuch voller Tinte: kostenloser Ersatz per Express (Chat vom 12. Oktober)</t>
        </is>
      </c>
      <c r="E8" s="4" t="inlineStr">
        <is>
          <t>Ja</t>
        </is>
      </c>
      <c r="F8" s="6" t="inlineStr">
        <is>
          <t>Nur die Entscheidung, Mittwoch, 14. Oktober, keine Rücksendung nötig</t>
        </is>
      </c>
      <c r="G8" s="12" t="inlineStr">
        <is>
          <t>Nicht bestanden</t>
        </is>
      </c>
      <c r="H8" s="6" t="inlineStr">
        <is>
          <t>Noelle Kapoor</t>
        </is>
      </c>
      <c r="I8" s="6" t="inlineStr">
        <is>
          <t>Fügte „Wir haben Ihnen außerdem die Versandkosten erstattet“ hinzu: nicht entschieden. Vor dem Senden gelöscht. Version 3: keine Erstattungen oder Gutschriften, außer sie stehen in den Fakten.</t>
        </is>
      </c>
      <c r="J8" s="13">
        <f>IF(OR($B8="",$C8=""),"",IFERROR(IF(INDEX('Bibliothek'!$D$5:$D$204,MATCH($B8,'Bibliothek'!$B$5:$B$204,0))=$C8,"Aktuelle Version","Alte Version"),"Nicht in der Bibliothek"))</f>
        <v/>
      </c>
    </row>
    <row r="9">
      <c r="A9" s="11" t="n">
        <v>46307</v>
      </c>
      <c r="B9" s="5" t="inlineStr">
        <is>
          <t>Antwort aus den Fakten</t>
        </is>
      </c>
      <c r="C9" s="7" t="n">
        <v>3</v>
      </c>
      <c r="D9" s="6" t="inlineStr">
        <is>
          <t>Füller ausgelaufen, Notizbuch voller Tinte: kostenloser Ersatz per Express (Chat vom 12. Oktober)</t>
        </is>
      </c>
      <c r="E9" s="4" t="inlineStr">
        <is>
          <t>Ja</t>
        </is>
      </c>
      <c r="F9" s="6" t="inlineStr">
        <is>
          <t>Nur die Entscheidung, Mittwoch, 14. Oktober, keine Rücksendung nötig</t>
        </is>
      </c>
      <c r="G9" s="12" t="inlineStr">
        <is>
          <t>Bestanden</t>
        </is>
      </c>
      <c r="H9" s="6" t="inlineStr">
        <is>
          <t>Noelle Kapoor</t>
        </is>
      </c>
      <c r="I9" s="6" t="inlineStr">
        <is>
          <t>Neuer Test des Falls, der nicht bestanden hatte</t>
        </is>
      </c>
      <c r="J9" s="13">
        <f>IF(OR($B9="",$C9=""),"",IFERROR(IF(INDEX('Bibliothek'!$D$5:$D$204,MATCH($B9,'Bibliothek'!$B$5:$B$204,0))=$C9,"Aktuelle Version","Alte Version"),"Nicht in der Bibliothek"))</f>
        <v/>
      </c>
    </row>
    <row r="10">
      <c r="A10" s="11" t="n">
        <v>46308</v>
      </c>
      <c r="B10" s="5" t="inlineStr">
        <is>
          <t>Antwort aus den Fakten</t>
        </is>
      </c>
      <c r="C10" s="7" t="n">
        <v>3</v>
      </c>
      <c r="D10" s="6" t="inlineStr">
        <is>
          <t>Verspätetes Paket: Der Paketdienst zeigt 2 weitere Tage</t>
        </is>
      </c>
      <c r="E10" s="4" t="inlineStr">
        <is>
          <t>Ja</t>
        </is>
      </c>
      <c r="F10" s="6" t="inlineStr">
        <is>
          <t>Nur die Fakten, das Datum des Paketdiensts, ein nächster Schritt</t>
        </is>
      </c>
      <c r="G10" s="12" t="inlineStr">
        <is>
          <t>Bestanden</t>
        </is>
      </c>
      <c r="H10" s="6" t="inlineStr">
        <is>
          <t>Noelle Kapoor</t>
        </is>
      </c>
      <c r="I10" s="6" t="n"/>
      <c r="J10" s="13">
        <f>IF(OR($B10="",$C10=""),"",IFERROR(IF(INDEX('Bibliothek'!$D$5:$D$204,MATCH($B10,'Bibliothek'!$B$5:$B$204,0))=$C10,"Aktuelle Version","Alte Version"),"Nicht in der Bibliothek"))</f>
        <v/>
      </c>
    </row>
    <row r="11">
      <c r="A11" s="11" t="n">
        <v>46308</v>
      </c>
      <c r="B11" s="5" t="inlineStr">
        <is>
          <t>Antwort aus den Fakten</t>
        </is>
      </c>
      <c r="C11" s="7" t="n">
        <v>3</v>
      </c>
      <c r="D11" s="6" t="inlineStr">
        <is>
          <t>Stift in falscher Farbe geliefert, Umtausch genehmigt</t>
        </is>
      </c>
      <c r="E11" s="4" t="inlineStr">
        <is>
          <t>Ja</t>
        </is>
      </c>
      <c r="F11" s="6" t="inlineStr">
        <is>
          <t>Der Umtausch wie entschieden, das Rücksendeetikett, ein nächster Schritt</t>
        </is>
      </c>
      <c r="G11" s="12" t="inlineStr">
        <is>
          <t>Bestanden</t>
        </is>
      </c>
      <c r="H11" s="6" t="inlineStr">
        <is>
          <t>Noelle Kapoor</t>
        </is>
      </c>
      <c r="I11" s="6" t="n"/>
      <c r="J11" s="13">
        <f>IF(OR($B11="",$C11=""),"",IFERROR(IF(INDEX('Bibliothek'!$D$5:$D$204,MATCH($B11,'Bibliothek'!$B$5:$B$204,0))=$C11,"Aktuelle Version","Alte Version"),"Nicht in der Bibliothek"))</f>
        <v/>
      </c>
    </row>
    <row r="12">
      <c r="A12" s="11" t="n">
        <v>46300</v>
      </c>
      <c r="B12" s="5" t="inlineStr">
        <is>
          <t>Zusammenfassung in 5 Zeilen</t>
        </is>
      </c>
      <c r="C12" s="7" t="n">
        <v>1</v>
      </c>
      <c r="D12" s="6" t="inlineStr">
        <is>
          <t>Verlauf mit 14 Nachrichten zu einer individuellen Gravur</t>
        </is>
      </c>
      <c r="E12" s="4" t="inlineStr">
        <is>
          <t>Ja</t>
        </is>
      </c>
      <c r="F12" s="6" t="inlineStr">
        <is>
          <t>5 Zeilen; jede Zusage mit Datum; UNKLAR, wo unsicher</t>
        </is>
      </c>
      <c r="G12" s="12" t="inlineStr">
        <is>
          <t>Bestanden</t>
        </is>
      </c>
      <c r="H12" s="6" t="inlineStr">
        <is>
          <t>Noelle Kapoor</t>
        </is>
      </c>
      <c r="I12" s="6" t="n"/>
      <c r="J12" s="13">
        <f>IF(OR($B12="",$C12=""),"",IFERROR(IF(INDEX('Bibliothek'!$D$5:$D$204,MATCH($B12,'Bibliothek'!$B$5:$B$204,0))=$C12,"Aktuelle Version","Alte Version"),"Nicht in der Bibliothek"))</f>
        <v/>
      </c>
    </row>
    <row r="13">
      <c r="A13" s="11" t="n">
        <v>46301</v>
      </c>
      <c r="B13" s="5" t="inlineStr">
        <is>
          <t>Zusammenfassung in 5 Zeilen</t>
        </is>
      </c>
      <c r="C13" s="7" t="n">
        <v>1</v>
      </c>
      <c r="D13" s="6" t="inlineStr">
        <is>
          <t>Verlauf mit 9 Nachrichten zu einer Reklamation wegen eines verlorenen Pakets</t>
        </is>
      </c>
      <c r="E13" s="4" t="inlineStr">
        <is>
          <t>Ja</t>
        </is>
      </c>
      <c r="F13" s="6" t="inlineStr">
        <is>
          <t>5 Zeilen; jede Zusage mit Datum; UNKLAR, wo unsicher</t>
        </is>
      </c>
      <c r="G13" s="12" t="inlineStr">
        <is>
          <t>Bestanden</t>
        </is>
      </c>
      <c r="H13" s="6" t="inlineStr">
        <is>
          <t>Noelle Kapoor</t>
        </is>
      </c>
      <c r="I13" s="6" t="n"/>
      <c r="J13" s="13">
        <f>IF(OR($B13="",$C13=""),"",IFERROR(IF(INDEX('Bibliothek'!$D$5:$D$204,MATCH($B13,'Bibliothek'!$B$5:$B$204,0))=$C13,"Aktuelle Version","Alte Version"),"Nicht in der Bibliothek"))</f>
        <v/>
      </c>
    </row>
    <row r="14">
      <c r="A14" s="11" t="n">
        <v>46302</v>
      </c>
      <c r="B14" s="5" t="inlineStr">
        <is>
          <t>QA-Prüfung gegen die Regelung</t>
        </is>
      </c>
      <c r="C14" s="7" t="n">
        <v>1</v>
      </c>
      <c r="D14" s="6" t="inlineStr">
        <is>
          <t>Entwurf, der Lieferung am nächsten Tag versprach</t>
        </is>
      </c>
      <c r="E14" s="4" t="inlineStr">
        <is>
          <t>Ja</t>
        </is>
      </c>
      <c r="F14" s="6" t="inlineStr">
        <is>
          <t>Markiert die Lieferzusage als Nicht in den Fakten</t>
        </is>
      </c>
      <c r="G14" s="12" t="inlineStr">
        <is>
          <t>Bestanden</t>
        </is>
      </c>
      <c r="H14" s="6" t="inlineStr">
        <is>
          <t>Noelle Kapoor</t>
        </is>
      </c>
      <c r="I14" s="6" t="n"/>
      <c r="J14" s="13">
        <f>IF(OR($B14="",$C14=""),"",IFERROR(IF(INDEX('Bibliothek'!$D$5:$D$204,MATCH($B14,'Bibliothek'!$B$5:$B$204,0))=$C14,"Aktuelle Version","Alte Version"),"Nicht in der Bibliothek"))</f>
        <v/>
      </c>
    </row>
    <row r="15">
      <c r="A15" s="11" t="n">
        <v>46302</v>
      </c>
      <c r="B15" s="5" t="inlineStr">
        <is>
          <t>QA-Prüfung gegen die Regelung</t>
        </is>
      </c>
      <c r="C15" s="7" t="n">
        <v>1</v>
      </c>
      <c r="D15" s="6" t="inlineStr">
        <is>
          <t>Entwurf mit falschem Erstattungsbetrag (12 $ statt 21 $)</t>
        </is>
      </c>
      <c r="E15" s="4" t="inlineStr">
        <is>
          <t>Ja</t>
        </is>
      </c>
      <c r="F15" s="6" t="inlineStr">
        <is>
          <t>Markiert den Betrag</t>
        </is>
      </c>
      <c r="G15" s="12" t="inlineStr">
        <is>
          <t>Bestanden</t>
        </is>
      </c>
      <c r="H15" s="6" t="inlineStr">
        <is>
          <t>Noelle Kapoor</t>
        </is>
      </c>
      <c r="I15" s="6" t="n"/>
      <c r="J15" s="13">
        <f>IF(OR($B15="",$C15=""),"",IFERROR(IF(INDEX('Bibliothek'!$D$5:$D$204,MATCH($B15,'Bibliothek'!$B$5:$B$204,0))=$C15,"Aktuelle Version","Alte Version"),"Nicht in der Bibliothek"))</f>
        <v/>
      </c>
    </row>
    <row r="16">
      <c r="A16" s="11" t="n">
        <v>46303</v>
      </c>
      <c r="B16" s="5" t="inlineStr">
        <is>
          <t>QA-Prüfung gegen die Regelung</t>
        </is>
      </c>
      <c r="C16" s="7" t="n">
        <v>1</v>
      </c>
      <c r="D16" s="6" t="inlineStr">
        <is>
          <t>Sauberer Entwurf, jeder Fakt stimmt</t>
        </is>
      </c>
      <c r="E16" s="4" t="inlineStr">
        <is>
          <t>Ja</t>
        </is>
      </c>
      <c r="F16" s="6" t="inlineStr">
        <is>
          <t>Findet nichts zu korrigieren und schreibt ihn nicht um</t>
        </is>
      </c>
      <c r="G16" s="12" t="inlineStr">
        <is>
          <t>Bestanden</t>
        </is>
      </c>
      <c r="H16" s="6" t="inlineStr">
        <is>
          <t>Noelle Kapoor</t>
        </is>
      </c>
      <c r="I16" s="6" t="n"/>
      <c r="J16" s="13">
        <f>IF(OR($B16="",$C16=""),"",IFERROR(IF(INDEX('Bibliothek'!$D$5:$D$204,MATCH($B16,'Bibliothek'!$B$5:$B$204,0))=$C16,"Aktuelle Version","Alte Version"),"Nicht in der Bibliothek"))</f>
        <v/>
      </c>
    </row>
    <row r="17">
      <c r="A17" s="11" t="n">
        <v>46303</v>
      </c>
      <c r="B17" s="5" t="inlineStr">
        <is>
          <t>Hilfeartikel aus gelösten Chats</t>
        </is>
      </c>
      <c r="C17" s="7" t="n">
        <v>1</v>
      </c>
      <c r="D17" s="6" t="inlineStr">
        <is>
          <t>5 Chats dazu, welche Tintenpatronen in welchen Füller passen</t>
        </is>
      </c>
      <c r="E17" s="4" t="inlineStr">
        <is>
          <t>Ja</t>
        </is>
      </c>
      <c r="F17" s="6" t="inlineStr">
        <is>
          <t>Schritte nur aus der Antwort, die funktioniert hat</t>
        </is>
      </c>
      <c r="G17" s="12" t="inlineStr">
        <is>
          <t>Nicht bestanden</t>
        </is>
      </c>
      <c r="H17" s="6" t="inlineStr">
        <is>
          <t>Noelle Kapoor</t>
        </is>
      </c>
      <c r="I17" s="6" t="inlineStr">
        <is>
          <t>Erfand eine Patronengröße. Version 2: nur die Schritte aus der Antwort verwenden, die funktioniert hat.</t>
        </is>
      </c>
      <c r="J17" s="13">
        <f>IF(OR($B17="",$C17=""),"",IFERROR(IF(INDEX('Bibliothek'!$D$5:$D$204,MATCH($B17,'Bibliothek'!$B$5:$B$204,0))=$C17,"Aktuelle Version","Alte Version"),"Nicht in der Bibliothek"))</f>
        <v/>
      </c>
    </row>
    <row r="18">
      <c r="A18" s="11" t="n">
        <v>46304</v>
      </c>
      <c r="B18" s="5" t="inlineStr">
        <is>
          <t>Hilfeartikel aus gelösten Chats</t>
        </is>
      </c>
      <c r="C18" s="7" t="n">
        <v>2</v>
      </c>
      <c r="D18" s="6" t="inlineStr">
        <is>
          <t>5 Chats dazu, welche Tintenpatronen in welchen Füller passen</t>
        </is>
      </c>
      <c r="E18" s="4" t="inlineStr">
        <is>
          <t>Ja</t>
        </is>
      </c>
      <c r="F18" s="6" t="inlineStr">
        <is>
          <t>Schritte nur aus der Antwort, die funktioniert hat</t>
        </is>
      </c>
      <c r="G18" s="12" t="inlineStr">
        <is>
          <t>Bestanden</t>
        </is>
      </c>
      <c r="H18" s="6" t="inlineStr">
        <is>
          <t>Noelle Kapoor</t>
        </is>
      </c>
      <c r="I18" s="6" t="n"/>
      <c r="J18" s="13">
        <f>IF(OR($B18="",$C18=""),"",IFERROR(IF(INDEX('Bibliothek'!$D$5:$D$204,MATCH($B18,'Bibliothek'!$B$5:$B$204,0))=$C18,"Aktuelle Version","Alte Version"),"Nicht in der Bibliothek"))</f>
        <v/>
      </c>
    </row>
    <row r="19">
      <c r="A19" s="11" t="n">
        <v>46304</v>
      </c>
      <c r="B19" s="5" t="inlineStr">
        <is>
          <t>Übersetzen und rückübersetzen</t>
        </is>
      </c>
      <c r="C19" s="7" t="n">
        <v>1</v>
      </c>
      <c r="D19" s="6" t="inlineStr">
        <is>
          <t>Antwort zu einer Verzögerung ins Spanische, förmliche Anrede</t>
        </is>
      </c>
      <c r="E19" s="4" t="inlineStr">
        <is>
          <t>Nein</t>
        </is>
      </c>
      <c r="F19" s="6" t="inlineStr">
        <is>
          <t>Förmliche Anrede; Datumsangaben und Beträge unverändert; Rückübersetzung stimmt</t>
        </is>
      </c>
      <c r="G19" s="12" t="inlineStr">
        <is>
          <t>Nicht bestanden</t>
        </is>
      </c>
      <c r="H19" s="6" t="inlineStr">
        <is>
          <t>Noelle Kapoor</t>
        </is>
      </c>
      <c r="I19" s="6" t="inlineStr">
        <is>
          <t>Verwendete die vertraute Anrede. Der vollständige Name des Kunden wurde versehentlich eingefügt: Chat gelöscht, Regel im Team wiederholt.</t>
        </is>
      </c>
      <c r="J19" s="13">
        <f>IF(OR($B19="",$C19=""),"",IFERROR(IF(INDEX('Bibliothek'!$D$5:$D$204,MATCH($B19,'Bibliothek'!$B$5:$B$204,0))=$C19,"Aktuelle Version","Alte Version"),"Nicht in der Bibliothek"))</f>
        <v/>
      </c>
    </row>
    <row r="20">
      <c r="A20" s="11" t="n"/>
      <c r="B20" s="5" t="n"/>
      <c r="C20" s="7" t="n"/>
      <c r="D20" s="6" t="n"/>
      <c r="E20" s="4" t="n"/>
      <c r="F20" s="6" t="n"/>
      <c r="G20" s="12" t="n"/>
      <c r="H20" s="6" t="n"/>
      <c r="I20" s="6" t="n"/>
      <c r="J20" s="13">
        <f>IF(OR($B20="",$C20=""),"",IFERROR(IF(INDEX('Bibliothek'!$D$5:$D$204,MATCH($B20,'Bibliothek'!$B$5:$B$204,0))=$C20,"Aktuelle Version","Alte Version"),"Nicht in der Bibliothek"))</f>
        <v/>
      </c>
    </row>
    <row r="21">
      <c r="A21" s="11" t="n"/>
      <c r="B21" s="5" t="n"/>
      <c r="C21" s="7" t="n"/>
      <c r="D21" s="6" t="n"/>
      <c r="E21" s="4" t="n"/>
      <c r="F21" s="6" t="n"/>
      <c r="G21" s="12" t="n"/>
      <c r="H21" s="6" t="n"/>
      <c r="I21" s="6" t="n"/>
      <c r="J21" s="13">
        <f>IF(OR($B21="",$C21=""),"",IFERROR(IF(INDEX('Bibliothek'!$D$5:$D$204,MATCH($B21,'Bibliothek'!$B$5:$B$204,0))=$C21,"Aktuelle Version","Alte Version"),"Nicht in der Bibliothek"))</f>
        <v/>
      </c>
    </row>
    <row r="22">
      <c r="A22" s="11" t="n"/>
      <c r="B22" s="5" t="n"/>
      <c r="C22" s="7" t="n"/>
      <c r="D22" s="6" t="n"/>
      <c r="E22" s="4" t="n"/>
      <c r="F22" s="6" t="n"/>
      <c r="G22" s="12" t="n"/>
      <c r="H22" s="6" t="n"/>
      <c r="I22" s="6" t="n"/>
      <c r="J22" s="13">
        <f>IF(OR($B22="",$C22=""),"",IFERROR(IF(INDEX('Bibliothek'!$D$5:$D$204,MATCH($B22,'Bibliothek'!$B$5:$B$204,0))=$C22,"Aktuelle Version","Alte Version"),"Nicht in der Bibliothek"))</f>
        <v/>
      </c>
    </row>
    <row r="23">
      <c r="A23" s="11" t="n"/>
      <c r="B23" s="5" t="n"/>
      <c r="C23" s="7" t="n"/>
      <c r="D23" s="6" t="n"/>
      <c r="E23" s="4" t="n"/>
      <c r="F23" s="6" t="n"/>
      <c r="G23" s="12" t="n"/>
      <c r="H23" s="6" t="n"/>
      <c r="I23" s="6" t="n"/>
      <c r="J23" s="13">
        <f>IF(OR($B23="",$C23=""),"",IFERROR(IF(INDEX('Bibliothek'!$D$5:$D$204,MATCH($B23,'Bibliothek'!$B$5:$B$204,0))=$C23,"Aktuelle Version","Alte Version"),"Nicht in der Bibliothek"))</f>
        <v/>
      </c>
    </row>
    <row r="24">
      <c r="A24" s="11" t="n"/>
      <c r="B24" s="5" t="n"/>
      <c r="C24" s="7" t="n"/>
      <c r="D24" s="6" t="n"/>
      <c r="E24" s="4" t="n"/>
      <c r="F24" s="6" t="n"/>
      <c r="G24" s="12" t="n"/>
      <c r="H24" s="6" t="n"/>
      <c r="I24" s="6" t="n"/>
      <c r="J24" s="13">
        <f>IF(OR($B24="",$C24=""),"",IFERROR(IF(INDEX('Bibliothek'!$D$5:$D$204,MATCH($B24,'Bibliothek'!$B$5:$B$204,0))=$C24,"Aktuelle Version","Alte Version"),"Nicht in der Bibliothek"))</f>
        <v/>
      </c>
    </row>
    <row r="25">
      <c r="A25" s="11" t="n"/>
      <c r="B25" s="5" t="n"/>
      <c r="C25" s="7" t="n"/>
      <c r="D25" s="6" t="n"/>
      <c r="E25" s="4" t="n"/>
      <c r="F25" s="6" t="n"/>
      <c r="G25" s="12" t="n"/>
      <c r="H25" s="6" t="n"/>
      <c r="I25" s="6" t="n"/>
      <c r="J25" s="13">
        <f>IF(OR($B25="",$C25=""),"",IFERROR(IF(INDEX('Bibliothek'!$D$5:$D$204,MATCH($B25,'Bibliothek'!$B$5:$B$204,0))=$C25,"Aktuelle Version","Alte Version"),"Nicht in der Bibliothek"))</f>
        <v/>
      </c>
    </row>
    <row r="26">
      <c r="A26" s="11" t="n"/>
      <c r="B26" s="5" t="n"/>
      <c r="C26" s="7" t="n"/>
      <c r="D26" s="6" t="n"/>
      <c r="E26" s="4" t="n"/>
      <c r="F26" s="6" t="n"/>
      <c r="G26" s="12" t="n"/>
      <c r="H26" s="6" t="n"/>
      <c r="I26" s="6" t="n"/>
      <c r="J26" s="13">
        <f>IF(OR($B26="",$C26=""),"",IFERROR(IF(INDEX('Bibliothek'!$D$5:$D$204,MATCH($B26,'Bibliothek'!$B$5:$B$204,0))=$C26,"Aktuelle Version","Alte Version"),"Nicht in der Bibliothek"))</f>
        <v/>
      </c>
    </row>
    <row r="27">
      <c r="A27" s="11" t="n"/>
      <c r="B27" s="5" t="n"/>
      <c r="C27" s="7" t="n"/>
      <c r="D27" s="6" t="n"/>
      <c r="E27" s="4" t="n"/>
      <c r="F27" s="6" t="n"/>
      <c r="G27" s="12" t="n"/>
      <c r="H27" s="6" t="n"/>
      <c r="I27" s="6" t="n"/>
      <c r="J27" s="13">
        <f>IF(OR($B27="",$C27=""),"",IFERROR(IF(INDEX('Bibliothek'!$D$5:$D$204,MATCH($B27,'Bibliothek'!$B$5:$B$204,0))=$C27,"Aktuelle Version","Alte Version"),"Nicht in der Bibliothek"))</f>
        <v/>
      </c>
    </row>
    <row r="28">
      <c r="A28" s="11" t="n"/>
      <c r="B28" s="5" t="n"/>
      <c r="C28" s="7" t="n"/>
      <c r="D28" s="6" t="n"/>
      <c r="E28" s="4" t="n"/>
      <c r="F28" s="6" t="n"/>
      <c r="G28" s="12" t="n"/>
      <c r="H28" s="6" t="n"/>
      <c r="I28" s="6" t="n"/>
      <c r="J28" s="13">
        <f>IF(OR($B28="",$C28=""),"",IFERROR(IF(INDEX('Bibliothek'!$D$5:$D$204,MATCH($B28,'Bibliothek'!$B$5:$B$204,0))=$C28,"Aktuelle Version","Alte Version"),"Nicht in der Bibliothek"))</f>
        <v/>
      </c>
    </row>
    <row r="29">
      <c r="A29" s="11" t="n"/>
      <c r="B29" s="5" t="n"/>
      <c r="C29" s="7" t="n"/>
      <c r="D29" s="6" t="n"/>
      <c r="E29" s="4" t="n"/>
      <c r="F29" s="6" t="n"/>
      <c r="G29" s="12" t="n"/>
      <c r="H29" s="6" t="n"/>
      <c r="I29" s="6" t="n"/>
      <c r="J29" s="13">
        <f>IF(OR($B29="",$C29=""),"",IFERROR(IF(INDEX('Bibliothek'!$D$5:$D$204,MATCH($B29,'Bibliothek'!$B$5:$B$204,0))=$C29,"Aktuelle Version","Alte Version"),"Nicht in der Bibliothek"))</f>
        <v/>
      </c>
    </row>
    <row r="30">
      <c r="A30" s="11" t="n"/>
      <c r="B30" s="5" t="n"/>
      <c r="C30" s="7" t="n"/>
      <c r="D30" s="6" t="n"/>
      <c r="E30" s="4" t="n"/>
      <c r="F30" s="6" t="n"/>
      <c r="G30" s="12" t="n"/>
      <c r="H30" s="6" t="n"/>
      <c r="I30" s="6" t="n"/>
      <c r="J30" s="13">
        <f>IF(OR($B30="",$C30=""),"",IFERROR(IF(INDEX('Bibliothek'!$D$5:$D$204,MATCH($B30,'Bibliothek'!$B$5:$B$204,0))=$C30,"Aktuelle Version","Alte Version"),"Nicht in der Bibliothek"))</f>
        <v/>
      </c>
    </row>
    <row r="31">
      <c r="A31" s="11" t="n"/>
      <c r="B31" s="5" t="n"/>
      <c r="C31" s="7" t="n"/>
      <c r="D31" s="6" t="n"/>
      <c r="E31" s="4" t="n"/>
      <c r="F31" s="6" t="n"/>
      <c r="G31" s="12" t="n"/>
      <c r="H31" s="6" t="n"/>
      <c r="I31" s="6" t="n"/>
      <c r="J31" s="13">
        <f>IF(OR($B31="",$C31=""),"",IFERROR(IF(INDEX('Bibliothek'!$D$5:$D$204,MATCH($B31,'Bibliothek'!$B$5:$B$204,0))=$C31,"Aktuelle Version","Alte Version"),"Nicht in der Bibliothek"))</f>
        <v/>
      </c>
    </row>
    <row r="32">
      <c r="A32" s="11" t="n"/>
      <c r="B32" s="5" t="n"/>
      <c r="C32" s="7" t="n"/>
      <c r="D32" s="6" t="n"/>
      <c r="E32" s="4" t="n"/>
      <c r="F32" s="6" t="n"/>
      <c r="G32" s="12" t="n"/>
      <c r="H32" s="6" t="n"/>
      <c r="I32" s="6" t="n"/>
      <c r="J32" s="13">
        <f>IF(OR($B32="",$C32=""),"",IFERROR(IF(INDEX('Bibliothek'!$D$5:$D$204,MATCH($B32,'Bibliothek'!$B$5:$B$204,0))=$C32,"Aktuelle Version","Alte Version"),"Nicht in der Bibliothek"))</f>
        <v/>
      </c>
    </row>
    <row r="33">
      <c r="A33" s="11" t="n"/>
      <c r="B33" s="5" t="n"/>
      <c r="C33" s="7" t="n"/>
      <c r="D33" s="6" t="n"/>
      <c r="E33" s="4" t="n"/>
      <c r="F33" s="6" t="n"/>
      <c r="G33" s="12" t="n"/>
      <c r="H33" s="6" t="n"/>
      <c r="I33" s="6" t="n"/>
      <c r="J33" s="13">
        <f>IF(OR($B33="",$C33=""),"",IFERROR(IF(INDEX('Bibliothek'!$D$5:$D$204,MATCH($B33,'Bibliothek'!$B$5:$B$204,0))=$C33,"Aktuelle Version","Alte Version"),"Nicht in der Bibliothek"))</f>
        <v/>
      </c>
    </row>
    <row r="34">
      <c r="A34" s="11" t="n"/>
      <c r="B34" s="5" t="n"/>
      <c r="C34" s="7" t="n"/>
      <c r="D34" s="6" t="n"/>
      <c r="E34" s="4" t="n"/>
      <c r="F34" s="6" t="n"/>
      <c r="G34" s="12" t="n"/>
      <c r="H34" s="6" t="n"/>
      <c r="I34" s="6" t="n"/>
      <c r="J34" s="13">
        <f>IF(OR($B34="",$C34=""),"",IFERROR(IF(INDEX('Bibliothek'!$D$5:$D$204,MATCH($B34,'Bibliothek'!$B$5:$B$204,0))=$C34,"Aktuelle Version","Alte Version"),"Nicht in der Bibliothek"))</f>
        <v/>
      </c>
    </row>
    <row r="35">
      <c r="A35" s="11" t="n"/>
      <c r="B35" s="5" t="n"/>
      <c r="C35" s="7" t="n"/>
      <c r="D35" s="6" t="n"/>
      <c r="E35" s="4" t="n"/>
      <c r="F35" s="6" t="n"/>
      <c r="G35" s="12" t="n"/>
      <c r="H35" s="6" t="n"/>
      <c r="I35" s="6" t="n"/>
      <c r="J35" s="13">
        <f>IF(OR($B35="",$C35=""),"",IFERROR(IF(INDEX('Bibliothek'!$D$5:$D$204,MATCH($B35,'Bibliothek'!$B$5:$B$204,0))=$C35,"Aktuelle Version","Alte Version"),"Nicht in der Bibliothek"))</f>
        <v/>
      </c>
    </row>
    <row r="36">
      <c r="A36" s="11" t="n"/>
      <c r="B36" s="5" t="n"/>
      <c r="C36" s="7" t="n"/>
      <c r="D36" s="6" t="n"/>
      <c r="E36" s="4" t="n"/>
      <c r="F36" s="6" t="n"/>
      <c r="G36" s="12" t="n"/>
      <c r="H36" s="6" t="n"/>
      <c r="I36" s="6" t="n"/>
      <c r="J36" s="13">
        <f>IF(OR($B36="",$C36=""),"",IFERROR(IF(INDEX('Bibliothek'!$D$5:$D$204,MATCH($B36,'Bibliothek'!$B$5:$B$204,0))=$C36,"Aktuelle Version","Alte Version"),"Nicht in der Bibliothek"))</f>
        <v/>
      </c>
    </row>
    <row r="37">
      <c r="A37" s="11" t="n"/>
      <c r="B37" s="5" t="n"/>
      <c r="C37" s="7" t="n"/>
      <c r="D37" s="6" t="n"/>
      <c r="E37" s="4" t="n"/>
      <c r="F37" s="6" t="n"/>
      <c r="G37" s="12" t="n"/>
      <c r="H37" s="6" t="n"/>
      <c r="I37" s="6" t="n"/>
      <c r="J37" s="13">
        <f>IF(OR($B37="",$C37=""),"",IFERROR(IF(INDEX('Bibliothek'!$D$5:$D$204,MATCH($B37,'Bibliothek'!$B$5:$B$204,0))=$C37,"Aktuelle Version","Alte Version"),"Nicht in der Bibliothek"))</f>
        <v/>
      </c>
    </row>
    <row r="38">
      <c r="A38" s="11" t="n"/>
      <c r="B38" s="5" t="n"/>
      <c r="C38" s="7" t="n"/>
      <c r="D38" s="6" t="n"/>
      <c r="E38" s="4" t="n"/>
      <c r="F38" s="6" t="n"/>
      <c r="G38" s="12" t="n"/>
      <c r="H38" s="6" t="n"/>
      <c r="I38" s="6" t="n"/>
      <c r="J38" s="13">
        <f>IF(OR($B38="",$C38=""),"",IFERROR(IF(INDEX('Bibliothek'!$D$5:$D$204,MATCH($B38,'Bibliothek'!$B$5:$B$204,0))=$C38,"Aktuelle Version","Alte Version"),"Nicht in der Bibliothek"))</f>
        <v/>
      </c>
    </row>
    <row r="39">
      <c r="A39" s="11" t="n"/>
      <c r="B39" s="5" t="n"/>
      <c r="C39" s="7" t="n"/>
      <c r="D39" s="6" t="n"/>
      <c r="E39" s="4" t="n"/>
      <c r="F39" s="6" t="n"/>
      <c r="G39" s="12" t="n"/>
      <c r="H39" s="6" t="n"/>
      <c r="I39" s="6" t="n"/>
      <c r="J39" s="13">
        <f>IF(OR($B39="",$C39=""),"",IFERROR(IF(INDEX('Bibliothek'!$D$5:$D$204,MATCH($B39,'Bibliothek'!$B$5:$B$204,0))=$C39,"Aktuelle Version","Alte Version"),"Nicht in der Bibliothek"))</f>
        <v/>
      </c>
    </row>
    <row r="40">
      <c r="A40" s="11" t="n"/>
      <c r="B40" s="5" t="n"/>
      <c r="C40" s="7" t="n"/>
      <c r="D40" s="6" t="n"/>
      <c r="E40" s="4" t="n"/>
      <c r="F40" s="6" t="n"/>
      <c r="G40" s="12" t="n"/>
      <c r="H40" s="6" t="n"/>
      <c r="I40" s="6" t="n"/>
      <c r="J40" s="13">
        <f>IF(OR($B40="",$C40=""),"",IFERROR(IF(INDEX('Bibliothek'!$D$5:$D$204,MATCH($B40,'Bibliothek'!$B$5:$B$204,0))=$C40,"Aktuelle Version","Alte Version"),"Nicht in der Bibliothek"))</f>
        <v/>
      </c>
    </row>
    <row r="41">
      <c r="A41" s="11" t="n"/>
      <c r="B41" s="5" t="n"/>
      <c r="C41" s="7" t="n"/>
      <c r="D41" s="6" t="n"/>
      <c r="E41" s="4" t="n"/>
      <c r="F41" s="6" t="n"/>
      <c r="G41" s="12" t="n"/>
      <c r="H41" s="6" t="n"/>
      <c r="I41" s="6" t="n"/>
      <c r="J41" s="13">
        <f>IF(OR($B41="",$C41=""),"",IFERROR(IF(INDEX('Bibliothek'!$D$5:$D$204,MATCH($B41,'Bibliothek'!$B$5:$B$204,0))=$C41,"Aktuelle Version","Alte Version"),"Nicht in der Bibliothek"))</f>
        <v/>
      </c>
    </row>
    <row r="42">
      <c r="A42" s="11" t="n"/>
      <c r="B42" s="5" t="n"/>
      <c r="C42" s="7" t="n"/>
      <c r="D42" s="6" t="n"/>
      <c r="E42" s="4" t="n"/>
      <c r="F42" s="6" t="n"/>
      <c r="G42" s="12" t="n"/>
      <c r="H42" s="6" t="n"/>
      <c r="I42" s="6" t="n"/>
      <c r="J42" s="13">
        <f>IF(OR($B42="",$C42=""),"",IFERROR(IF(INDEX('Bibliothek'!$D$5:$D$204,MATCH($B42,'Bibliothek'!$B$5:$B$204,0))=$C42,"Aktuelle Version","Alte Version"),"Nicht in der Bibliothek"))</f>
        <v/>
      </c>
    </row>
    <row r="43">
      <c r="A43" s="11" t="n"/>
      <c r="B43" s="5" t="n"/>
      <c r="C43" s="7" t="n"/>
      <c r="D43" s="6" t="n"/>
      <c r="E43" s="4" t="n"/>
      <c r="F43" s="6" t="n"/>
      <c r="G43" s="12" t="n"/>
      <c r="H43" s="6" t="n"/>
      <c r="I43" s="6" t="n"/>
      <c r="J43" s="13">
        <f>IF(OR($B43="",$C43=""),"",IFERROR(IF(INDEX('Bibliothek'!$D$5:$D$204,MATCH($B43,'Bibliothek'!$B$5:$B$204,0))=$C43,"Aktuelle Version","Alte Version"),"Nicht in der Bibliothek"))</f>
        <v/>
      </c>
    </row>
    <row r="44">
      <c r="A44" s="11" t="n"/>
      <c r="B44" s="5" t="n"/>
      <c r="C44" s="7" t="n"/>
      <c r="D44" s="6" t="n"/>
      <c r="E44" s="4" t="n"/>
      <c r="F44" s="6" t="n"/>
      <c r="G44" s="12" t="n"/>
      <c r="H44" s="6" t="n"/>
      <c r="I44" s="6" t="n"/>
      <c r="J44" s="13">
        <f>IF(OR($B44="",$C44=""),"",IFERROR(IF(INDEX('Bibliothek'!$D$5:$D$204,MATCH($B44,'Bibliothek'!$B$5:$B$204,0))=$C44,"Aktuelle Version","Alte Version"),"Nicht in der Bibliothek"))</f>
        <v/>
      </c>
    </row>
    <row r="45">
      <c r="A45" s="11" t="n"/>
      <c r="B45" s="5" t="n"/>
      <c r="C45" s="7" t="n"/>
      <c r="D45" s="6" t="n"/>
      <c r="E45" s="4" t="n"/>
      <c r="F45" s="6" t="n"/>
      <c r="G45" s="12" t="n"/>
      <c r="H45" s="6" t="n"/>
      <c r="I45" s="6" t="n"/>
      <c r="J45" s="13">
        <f>IF(OR($B45="",$C45=""),"",IFERROR(IF(INDEX('Bibliothek'!$D$5:$D$204,MATCH($B45,'Bibliothek'!$B$5:$B$204,0))=$C45,"Aktuelle Version","Alte Version"),"Nicht in der Bibliothek"))</f>
        <v/>
      </c>
    </row>
    <row r="46">
      <c r="A46" s="11" t="n"/>
      <c r="B46" s="5" t="n"/>
      <c r="C46" s="7" t="n"/>
      <c r="D46" s="6" t="n"/>
      <c r="E46" s="4" t="n"/>
      <c r="F46" s="6" t="n"/>
      <c r="G46" s="12" t="n"/>
      <c r="H46" s="6" t="n"/>
      <c r="I46" s="6" t="n"/>
      <c r="J46" s="13">
        <f>IF(OR($B46="",$C46=""),"",IFERROR(IF(INDEX('Bibliothek'!$D$5:$D$204,MATCH($B46,'Bibliothek'!$B$5:$B$204,0))=$C46,"Aktuelle Version","Alte Version"),"Nicht in der Bibliothek"))</f>
        <v/>
      </c>
    </row>
    <row r="47">
      <c r="A47" s="11" t="n"/>
      <c r="B47" s="5" t="n"/>
      <c r="C47" s="7" t="n"/>
      <c r="D47" s="6" t="n"/>
      <c r="E47" s="4" t="n"/>
      <c r="F47" s="6" t="n"/>
      <c r="G47" s="12" t="n"/>
      <c r="H47" s="6" t="n"/>
      <c r="I47" s="6" t="n"/>
      <c r="J47" s="13">
        <f>IF(OR($B47="",$C47=""),"",IFERROR(IF(INDEX('Bibliothek'!$D$5:$D$204,MATCH($B47,'Bibliothek'!$B$5:$B$204,0))=$C47,"Aktuelle Version","Alte Version"),"Nicht in der Bibliothek"))</f>
        <v/>
      </c>
    </row>
    <row r="48">
      <c r="A48" s="11" t="n"/>
      <c r="B48" s="5" t="n"/>
      <c r="C48" s="7" t="n"/>
      <c r="D48" s="6" t="n"/>
      <c r="E48" s="4" t="n"/>
      <c r="F48" s="6" t="n"/>
      <c r="G48" s="12" t="n"/>
      <c r="H48" s="6" t="n"/>
      <c r="I48" s="6" t="n"/>
      <c r="J48" s="13">
        <f>IF(OR($B48="",$C48=""),"",IFERROR(IF(INDEX('Bibliothek'!$D$5:$D$204,MATCH($B48,'Bibliothek'!$B$5:$B$204,0))=$C48,"Aktuelle Version","Alte Version"),"Nicht in der Bibliothek"))</f>
        <v/>
      </c>
    </row>
    <row r="49">
      <c r="A49" s="11" t="n"/>
      <c r="B49" s="5" t="n"/>
      <c r="C49" s="7" t="n"/>
      <c r="D49" s="6" t="n"/>
      <c r="E49" s="4" t="n"/>
      <c r="F49" s="6" t="n"/>
      <c r="G49" s="12" t="n"/>
      <c r="H49" s="6" t="n"/>
      <c r="I49" s="6" t="n"/>
      <c r="J49" s="13">
        <f>IF(OR($B49="",$C49=""),"",IFERROR(IF(INDEX('Bibliothek'!$D$5:$D$204,MATCH($B49,'Bibliothek'!$B$5:$B$204,0))=$C49,"Aktuelle Version","Alte Version"),"Nicht in der Bibliothek"))</f>
        <v/>
      </c>
    </row>
    <row r="50">
      <c r="A50" s="11" t="n"/>
      <c r="B50" s="5" t="n"/>
      <c r="C50" s="7" t="n"/>
      <c r="D50" s="6" t="n"/>
      <c r="E50" s="4" t="n"/>
      <c r="F50" s="6" t="n"/>
      <c r="G50" s="12" t="n"/>
      <c r="H50" s="6" t="n"/>
      <c r="I50" s="6" t="n"/>
      <c r="J50" s="13">
        <f>IF(OR($B50="",$C50=""),"",IFERROR(IF(INDEX('Bibliothek'!$D$5:$D$204,MATCH($B50,'Bibliothek'!$B$5:$B$204,0))=$C50,"Aktuelle Version","Alte Version"),"Nicht in der Bibliothek"))</f>
        <v/>
      </c>
    </row>
    <row r="51">
      <c r="A51" s="11" t="n"/>
      <c r="B51" s="5" t="n"/>
      <c r="C51" s="7" t="n"/>
      <c r="D51" s="6" t="n"/>
      <c r="E51" s="4" t="n"/>
      <c r="F51" s="6" t="n"/>
      <c r="G51" s="12" t="n"/>
      <c r="H51" s="6" t="n"/>
      <c r="I51" s="6" t="n"/>
      <c r="J51" s="13">
        <f>IF(OR($B51="",$C51=""),"",IFERROR(IF(INDEX('Bibliothek'!$D$5:$D$204,MATCH($B51,'Bibliothek'!$B$5:$B$204,0))=$C51,"Aktuelle Version","Alte Version"),"Nicht in der Bibliothek"))</f>
        <v/>
      </c>
    </row>
    <row r="52">
      <c r="A52" s="11" t="n"/>
      <c r="B52" s="5" t="n"/>
      <c r="C52" s="7" t="n"/>
      <c r="D52" s="6" t="n"/>
      <c r="E52" s="4" t="n"/>
      <c r="F52" s="6" t="n"/>
      <c r="G52" s="12" t="n"/>
      <c r="H52" s="6" t="n"/>
      <c r="I52" s="6" t="n"/>
      <c r="J52" s="13">
        <f>IF(OR($B52="",$C52=""),"",IFERROR(IF(INDEX('Bibliothek'!$D$5:$D$204,MATCH($B52,'Bibliothek'!$B$5:$B$204,0))=$C52,"Aktuelle Version","Alte Version"),"Nicht in der Bibliothek"))</f>
        <v/>
      </c>
    </row>
    <row r="53">
      <c r="A53" s="11" t="n"/>
      <c r="B53" s="5" t="n"/>
      <c r="C53" s="7" t="n"/>
      <c r="D53" s="6" t="n"/>
      <c r="E53" s="4" t="n"/>
      <c r="F53" s="6" t="n"/>
      <c r="G53" s="12" t="n"/>
      <c r="H53" s="6" t="n"/>
      <c r="I53" s="6" t="n"/>
      <c r="J53" s="13">
        <f>IF(OR($B53="",$C53=""),"",IFERROR(IF(INDEX('Bibliothek'!$D$5:$D$204,MATCH($B53,'Bibliothek'!$B$5:$B$204,0))=$C53,"Aktuelle Version","Alte Version"),"Nicht in der Bibliothek"))</f>
        <v/>
      </c>
    </row>
    <row r="54">
      <c r="A54" s="11" t="n"/>
      <c r="B54" s="5" t="n"/>
      <c r="C54" s="7" t="n"/>
      <c r="D54" s="6" t="n"/>
      <c r="E54" s="4" t="n"/>
      <c r="F54" s="6" t="n"/>
      <c r="G54" s="12" t="n"/>
      <c r="H54" s="6" t="n"/>
      <c r="I54" s="6" t="n"/>
      <c r="J54" s="13">
        <f>IF(OR($B54="",$C54=""),"",IFERROR(IF(INDEX('Bibliothek'!$D$5:$D$204,MATCH($B54,'Bibliothek'!$B$5:$B$204,0))=$C54,"Aktuelle Version","Alte Version"),"Nicht in der Bibliothek"))</f>
        <v/>
      </c>
    </row>
    <row r="55">
      <c r="A55" s="11" t="n"/>
      <c r="B55" s="5" t="n"/>
      <c r="C55" s="7" t="n"/>
      <c r="D55" s="6" t="n"/>
      <c r="E55" s="4" t="n"/>
      <c r="F55" s="6" t="n"/>
      <c r="G55" s="12" t="n"/>
      <c r="H55" s="6" t="n"/>
      <c r="I55" s="6" t="n"/>
      <c r="J55" s="13">
        <f>IF(OR($B55="",$C55=""),"",IFERROR(IF(INDEX('Bibliothek'!$D$5:$D$204,MATCH($B55,'Bibliothek'!$B$5:$B$204,0))=$C55,"Aktuelle Version","Alte Version"),"Nicht in der Bibliothek"))</f>
        <v/>
      </c>
    </row>
    <row r="56">
      <c r="A56" s="11" t="n"/>
      <c r="B56" s="5" t="n"/>
      <c r="C56" s="7" t="n"/>
      <c r="D56" s="6" t="n"/>
      <c r="E56" s="4" t="n"/>
      <c r="F56" s="6" t="n"/>
      <c r="G56" s="12" t="n"/>
      <c r="H56" s="6" t="n"/>
      <c r="I56" s="6" t="n"/>
      <c r="J56" s="13">
        <f>IF(OR($B56="",$C56=""),"",IFERROR(IF(INDEX('Bibliothek'!$D$5:$D$204,MATCH($B56,'Bibliothek'!$B$5:$B$204,0))=$C56,"Aktuelle Version","Alte Version"),"Nicht in der Bibliothek"))</f>
        <v/>
      </c>
    </row>
    <row r="57">
      <c r="A57" s="11" t="n"/>
      <c r="B57" s="5" t="n"/>
      <c r="C57" s="7" t="n"/>
      <c r="D57" s="6" t="n"/>
      <c r="E57" s="4" t="n"/>
      <c r="F57" s="6" t="n"/>
      <c r="G57" s="12" t="n"/>
      <c r="H57" s="6" t="n"/>
      <c r="I57" s="6" t="n"/>
      <c r="J57" s="13">
        <f>IF(OR($B57="",$C57=""),"",IFERROR(IF(INDEX('Bibliothek'!$D$5:$D$204,MATCH($B57,'Bibliothek'!$B$5:$B$204,0))=$C57,"Aktuelle Version","Alte Version"),"Nicht in der Bibliothek"))</f>
        <v/>
      </c>
    </row>
    <row r="58">
      <c r="A58" s="11" t="n"/>
      <c r="B58" s="5" t="n"/>
      <c r="C58" s="7" t="n"/>
      <c r="D58" s="6" t="n"/>
      <c r="E58" s="4" t="n"/>
      <c r="F58" s="6" t="n"/>
      <c r="G58" s="12" t="n"/>
      <c r="H58" s="6" t="n"/>
      <c r="I58" s="6" t="n"/>
      <c r="J58" s="13">
        <f>IF(OR($B58="",$C58=""),"",IFERROR(IF(INDEX('Bibliothek'!$D$5:$D$204,MATCH($B58,'Bibliothek'!$B$5:$B$204,0))=$C58,"Aktuelle Version","Alte Version"),"Nicht in der Bibliothek"))</f>
        <v/>
      </c>
    </row>
    <row r="59">
      <c r="A59" s="11" t="n"/>
      <c r="B59" s="5" t="n"/>
      <c r="C59" s="7" t="n"/>
      <c r="D59" s="6" t="n"/>
      <c r="E59" s="4" t="n"/>
      <c r="F59" s="6" t="n"/>
      <c r="G59" s="12" t="n"/>
      <c r="H59" s="6" t="n"/>
      <c r="I59" s="6" t="n"/>
      <c r="J59" s="13">
        <f>IF(OR($B59="",$C59=""),"",IFERROR(IF(INDEX('Bibliothek'!$D$5:$D$204,MATCH($B59,'Bibliothek'!$B$5:$B$204,0))=$C59,"Aktuelle Version","Alte Version"),"Nicht in der Bibliothek"))</f>
        <v/>
      </c>
    </row>
    <row r="60">
      <c r="A60" s="11" t="n"/>
      <c r="B60" s="5" t="n"/>
      <c r="C60" s="7" t="n"/>
      <c r="D60" s="6" t="n"/>
      <c r="E60" s="4" t="n"/>
      <c r="F60" s="6" t="n"/>
      <c r="G60" s="12" t="n"/>
      <c r="H60" s="6" t="n"/>
      <c r="I60" s="6" t="n"/>
      <c r="J60" s="13">
        <f>IF(OR($B60="",$C60=""),"",IFERROR(IF(INDEX('Bibliothek'!$D$5:$D$204,MATCH($B60,'Bibliothek'!$B$5:$B$204,0))=$C60,"Aktuelle Version","Alte Version"),"Nicht in der Bibliothek"))</f>
        <v/>
      </c>
    </row>
    <row r="61">
      <c r="A61" s="11" t="n"/>
      <c r="B61" s="5" t="n"/>
      <c r="C61" s="7" t="n"/>
      <c r="D61" s="6" t="n"/>
      <c r="E61" s="4" t="n"/>
      <c r="F61" s="6" t="n"/>
      <c r="G61" s="12" t="n"/>
      <c r="H61" s="6" t="n"/>
      <c r="I61" s="6" t="n"/>
      <c r="J61" s="13">
        <f>IF(OR($B61="",$C61=""),"",IFERROR(IF(INDEX('Bibliothek'!$D$5:$D$204,MATCH($B61,'Bibliothek'!$B$5:$B$204,0))=$C61,"Aktuelle Version","Alte Version"),"Nicht in der Bibliothek"))</f>
        <v/>
      </c>
    </row>
    <row r="62">
      <c r="A62" s="11" t="n"/>
      <c r="B62" s="5" t="n"/>
      <c r="C62" s="7" t="n"/>
      <c r="D62" s="6" t="n"/>
      <c r="E62" s="4" t="n"/>
      <c r="F62" s="6" t="n"/>
      <c r="G62" s="12" t="n"/>
      <c r="H62" s="6" t="n"/>
      <c r="I62" s="6" t="n"/>
      <c r="J62" s="13">
        <f>IF(OR($B62="",$C62=""),"",IFERROR(IF(INDEX('Bibliothek'!$D$5:$D$204,MATCH($B62,'Bibliothek'!$B$5:$B$204,0))=$C62,"Aktuelle Version","Alte Version"),"Nicht in der Bibliothek"))</f>
        <v/>
      </c>
    </row>
    <row r="63">
      <c r="A63" s="11" t="n"/>
      <c r="B63" s="5" t="n"/>
      <c r="C63" s="7" t="n"/>
      <c r="D63" s="6" t="n"/>
      <c r="E63" s="4" t="n"/>
      <c r="F63" s="6" t="n"/>
      <c r="G63" s="12" t="n"/>
      <c r="H63" s="6" t="n"/>
      <c r="I63" s="6" t="n"/>
      <c r="J63" s="13">
        <f>IF(OR($B63="",$C63=""),"",IFERROR(IF(INDEX('Bibliothek'!$D$5:$D$204,MATCH($B63,'Bibliothek'!$B$5:$B$204,0))=$C63,"Aktuelle Version","Alte Version"),"Nicht in der Bibliothek"))</f>
        <v/>
      </c>
    </row>
    <row r="64">
      <c r="A64" s="11" t="n"/>
      <c r="B64" s="5" t="n"/>
      <c r="C64" s="7" t="n"/>
      <c r="D64" s="6" t="n"/>
      <c r="E64" s="4" t="n"/>
      <c r="F64" s="6" t="n"/>
      <c r="G64" s="12" t="n"/>
      <c r="H64" s="6" t="n"/>
      <c r="I64" s="6" t="n"/>
      <c r="J64" s="13">
        <f>IF(OR($B64="",$C64=""),"",IFERROR(IF(INDEX('Bibliothek'!$D$5:$D$204,MATCH($B64,'Bibliothek'!$B$5:$B$204,0))=$C64,"Aktuelle Version","Alte Version"),"Nicht in der Bibliothek"))</f>
        <v/>
      </c>
    </row>
    <row r="65">
      <c r="A65" s="11" t="n"/>
      <c r="B65" s="5" t="n"/>
      <c r="C65" s="7" t="n"/>
      <c r="D65" s="6" t="n"/>
      <c r="E65" s="4" t="n"/>
      <c r="F65" s="6" t="n"/>
      <c r="G65" s="12" t="n"/>
      <c r="H65" s="6" t="n"/>
      <c r="I65" s="6" t="n"/>
      <c r="J65" s="13">
        <f>IF(OR($B65="",$C65=""),"",IFERROR(IF(INDEX('Bibliothek'!$D$5:$D$204,MATCH($B65,'Bibliothek'!$B$5:$B$204,0))=$C65,"Aktuelle Version","Alte Version"),"Nicht in der Bibliothek"))</f>
        <v/>
      </c>
    </row>
    <row r="66">
      <c r="A66" s="11" t="n"/>
      <c r="B66" s="5" t="n"/>
      <c r="C66" s="7" t="n"/>
      <c r="D66" s="6" t="n"/>
      <c r="E66" s="4" t="n"/>
      <c r="F66" s="6" t="n"/>
      <c r="G66" s="12" t="n"/>
      <c r="H66" s="6" t="n"/>
      <c r="I66" s="6" t="n"/>
      <c r="J66" s="13">
        <f>IF(OR($B66="",$C66=""),"",IFERROR(IF(INDEX('Bibliothek'!$D$5:$D$204,MATCH($B66,'Bibliothek'!$B$5:$B$204,0))=$C66,"Aktuelle Version","Alte Version"),"Nicht in der Bibliothek"))</f>
        <v/>
      </c>
    </row>
    <row r="67">
      <c r="A67" s="11" t="n"/>
      <c r="B67" s="5" t="n"/>
      <c r="C67" s="7" t="n"/>
      <c r="D67" s="6" t="n"/>
      <c r="E67" s="4" t="n"/>
      <c r="F67" s="6" t="n"/>
      <c r="G67" s="12" t="n"/>
      <c r="H67" s="6" t="n"/>
      <c r="I67" s="6" t="n"/>
      <c r="J67" s="13">
        <f>IF(OR($B67="",$C67=""),"",IFERROR(IF(INDEX('Bibliothek'!$D$5:$D$204,MATCH($B67,'Bibliothek'!$B$5:$B$204,0))=$C67,"Aktuelle Version","Alte Version"),"Nicht in der Bibliothek"))</f>
        <v/>
      </c>
    </row>
    <row r="68">
      <c r="A68" s="11" t="n"/>
      <c r="B68" s="5" t="n"/>
      <c r="C68" s="7" t="n"/>
      <c r="D68" s="6" t="n"/>
      <c r="E68" s="4" t="n"/>
      <c r="F68" s="6" t="n"/>
      <c r="G68" s="12" t="n"/>
      <c r="H68" s="6" t="n"/>
      <c r="I68" s="6" t="n"/>
      <c r="J68" s="13">
        <f>IF(OR($B68="",$C68=""),"",IFERROR(IF(INDEX('Bibliothek'!$D$5:$D$204,MATCH($B68,'Bibliothek'!$B$5:$B$204,0))=$C68,"Aktuelle Version","Alte Version"),"Nicht in der Bibliothek"))</f>
        <v/>
      </c>
    </row>
    <row r="69">
      <c r="A69" s="11" t="n"/>
      <c r="B69" s="5" t="n"/>
      <c r="C69" s="7" t="n"/>
      <c r="D69" s="6" t="n"/>
      <c r="E69" s="4" t="n"/>
      <c r="F69" s="6" t="n"/>
      <c r="G69" s="12" t="n"/>
      <c r="H69" s="6" t="n"/>
      <c r="I69" s="6" t="n"/>
      <c r="J69" s="13">
        <f>IF(OR($B69="",$C69=""),"",IFERROR(IF(INDEX('Bibliothek'!$D$5:$D$204,MATCH($B69,'Bibliothek'!$B$5:$B$204,0))=$C69,"Aktuelle Version","Alte Version"),"Nicht in der Bibliothek"))</f>
        <v/>
      </c>
    </row>
    <row r="70">
      <c r="A70" s="11" t="n"/>
      <c r="B70" s="5" t="n"/>
      <c r="C70" s="7" t="n"/>
      <c r="D70" s="6" t="n"/>
      <c r="E70" s="4" t="n"/>
      <c r="F70" s="6" t="n"/>
      <c r="G70" s="12" t="n"/>
      <c r="H70" s="6" t="n"/>
      <c r="I70" s="6" t="n"/>
      <c r="J70" s="13">
        <f>IF(OR($B70="",$C70=""),"",IFERROR(IF(INDEX('Bibliothek'!$D$5:$D$204,MATCH($B70,'Bibliothek'!$B$5:$B$204,0))=$C70,"Aktuelle Version","Alte Version"),"Nicht in der Bibliothek"))</f>
        <v/>
      </c>
    </row>
    <row r="71">
      <c r="A71" s="11" t="n"/>
      <c r="B71" s="5" t="n"/>
      <c r="C71" s="7" t="n"/>
      <c r="D71" s="6" t="n"/>
      <c r="E71" s="4" t="n"/>
      <c r="F71" s="6" t="n"/>
      <c r="G71" s="12" t="n"/>
      <c r="H71" s="6" t="n"/>
      <c r="I71" s="6" t="n"/>
      <c r="J71" s="13">
        <f>IF(OR($B71="",$C71=""),"",IFERROR(IF(INDEX('Bibliothek'!$D$5:$D$204,MATCH($B71,'Bibliothek'!$B$5:$B$204,0))=$C71,"Aktuelle Version","Alte Version"),"Nicht in der Bibliothek"))</f>
        <v/>
      </c>
    </row>
    <row r="72">
      <c r="A72" s="11" t="n"/>
      <c r="B72" s="5" t="n"/>
      <c r="C72" s="7" t="n"/>
      <c r="D72" s="6" t="n"/>
      <c r="E72" s="4" t="n"/>
      <c r="F72" s="6" t="n"/>
      <c r="G72" s="12" t="n"/>
      <c r="H72" s="6" t="n"/>
      <c r="I72" s="6" t="n"/>
      <c r="J72" s="13">
        <f>IF(OR($B72="",$C72=""),"",IFERROR(IF(INDEX('Bibliothek'!$D$5:$D$204,MATCH($B72,'Bibliothek'!$B$5:$B$204,0))=$C72,"Aktuelle Version","Alte Version"),"Nicht in der Bibliothek"))</f>
        <v/>
      </c>
    </row>
    <row r="73">
      <c r="A73" s="11" t="n"/>
      <c r="B73" s="5" t="n"/>
      <c r="C73" s="7" t="n"/>
      <c r="D73" s="6" t="n"/>
      <c r="E73" s="4" t="n"/>
      <c r="F73" s="6" t="n"/>
      <c r="G73" s="12" t="n"/>
      <c r="H73" s="6" t="n"/>
      <c r="I73" s="6" t="n"/>
      <c r="J73" s="13">
        <f>IF(OR($B73="",$C73=""),"",IFERROR(IF(INDEX('Bibliothek'!$D$5:$D$204,MATCH($B73,'Bibliothek'!$B$5:$B$204,0))=$C73,"Aktuelle Version","Alte Version"),"Nicht in der Bibliothek"))</f>
        <v/>
      </c>
    </row>
    <row r="74">
      <c r="A74" s="11" t="n"/>
      <c r="B74" s="5" t="n"/>
      <c r="C74" s="7" t="n"/>
      <c r="D74" s="6" t="n"/>
      <c r="E74" s="4" t="n"/>
      <c r="F74" s="6" t="n"/>
      <c r="G74" s="12" t="n"/>
      <c r="H74" s="6" t="n"/>
      <c r="I74" s="6" t="n"/>
      <c r="J74" s="13">
        <f>IF(OR($B74="",$C74=""),"",IFERROR(IF(INDEX('Bibliothek'!$D$5:$D$204,MATCH($B74,'Bibliothek'!$B$5:$B$204,0))=$C74,"Aktuelle Version","Alte Version"),"Nicht in der Bibliothek"))</f>
        <v/>
      </c>
    </row>
    <row r="75">
      <c r="A75" s="11" t="n"/>
      <c r="B75" s="5" t="n"/>
      <c r="C75" s="7" t="n"/>
      <c r="D75" s="6" t="n"/>
      <c r="E75" s="4" t="n"/>
      <c r="F75" s="6" t="n"/>
      <c r="G75" s="12" t="n"/>
      <c r="H75" s="6" t="n"/>
      <c r="I75" s="6" t="n"/>
      <c r="J75" s="13">
        <f>IF(OR($B75="",$C75=""),"",IFERROR(IF(INDEX('Bibliothek'!$D$5:$D$204,MATCH($B75,'Bibliothek'!$B$5:$B$204,0))=$C75,"Aktuelle Version","Alte Version"),"Nicht in der Bibliothek"))</f>
        <v/>
      </c>
    </row>
    <row r="76">
      <c r="A76" s="11" t="n"/>
      <c r="B76" s="5" t="n"/>
      <c r="C76" s="7" t="n"/>
      <c r="D76" s="6" t="n"/>
      <c r="E76" s="4" t="n"/>
      <c r="F76" s="6" t="n"/>
      <c r="G76" s="12" t="n"/>
      <c r="H76" s="6" t="n"/>
      <c r="I76" s="6" t="n"/>
      <c r="J76" s="13">
        <f>IF(OR($B76="",$C76=""),"",IFERROR(IF(INDEX('Bibliothek'!$D$5:$D$204,MATCH($B76,'Bibliothek'!$B$5:$B$204,0))=$C76,"Aktuelle Version","Alte Version"),"Nicht in der Bibliothek"))</f>
        <v/>
      </c>
    </row>
    <row r="77">
      <c r="A77" s="11" t="n"/>
      <c r="B77" s="5" t="n"/>
      <c r="C77" s="7" t="n"/>
      <c r="D77" s="6" t="n"/>
      <c r="E77" s="4" t="n"/>
      <c r="F77" s="6" t="n"/>
      <c r="G77" s="12" t="n"/>
      <c r="H77" s="6" t="n"/>
      <c r="I77" s="6" t="n"/>
      <c r="J77" s="13">
        <f>IF(OR($B77="",$C77=""),"",IFERROR(IF(INDEX('Bibliothek'!$D$5:$D$204,MATCH($B77,'Bibliothek'!$B$5:$B$204,0))=$C77,"Aktuelle Version","Alte Version"),"Nicht in der Bibliothek"))</f>
        <v/>
      </c>
    </row>
    <row r="78">
      <c r="A78" s="11" t="n"/>
      <c r="B78" s="5" t="n"/>
      <c r="C78" s="7" t="n"/>
      <c r="D78" s="6" t="n"/>
      <c r="E78" s="4" t="n"/>
      <c r="F78" s="6" t="n"/>
      <c r="G78" s="12" t="n"/>
      <c r="H78" s="6" t="n"/>
      <c r="I78" s="6" t="n"/>
      <c r="J78" s="13">
        <f>IF(OR($B78="",$C78=""),"",IFERROR(IF(INDEX('Bibliothek'!$D$5:$D$204,MATCH($B78,'Bibliothek'!$B$5:$B$204,0))=$C78,"Aktuelle Version","Alte Version"),"Nicht in der Bibliothek"))</f>
        <v/>
      </c>
    </row>
    <row r="79">
      <c r="A79" s="11" t="n"/>
      <c r="B79" s="5" t="n"/>
      <c r="C79" s="7" t="n"/>
      <c r="D79" s="6" t="n"/>
      <c r="E79" s="4" t="n"/>
      <c r="F79" s="6" t="n"/>
      <c r="G79" s="12" t="n"/>
      <c r="H79" s="6" t="n"/>
      <c r="I79" s="6" t="n"/>
      <c r="J79" s="13">
        <f>IF(OR($B79="",$C79=""),"",IFERROR(IF(INDEX('Bibliothek'!$D$5:$D$204,MATCH($B79,'Bibliothek'!$B$5:$B$204,0))=$C79,"Aktuelle Version","Alte Version"),"Nicht in der Bibliothek"))</f>
        <v/>
      </c>
    </row>
    <row r="80">
      <c r="A80" s="11" t="n"/>
      <c r="B80" s="5" t="n"/>
      <c r="C80" s="7" t="n"/>
      <c r="D80" s="6" t="n"/>
      <c r="E80" s="4" t="n"/>
      <c r="F80" s="6" t="n"/>
      <c r="G80" s="12" t="n"/>
      <c r="H80" s="6" t="n"/>
      <c r="I80" s="6" t="n"/>
      <c r="J80" s="13">
        <f>IF(OR($B80="",$C80=""),"",IFERROR(IF(INDEX('Bibliothek'!$D$5:$D$204,MATCH($B80,'Bibliothek'!$B$5:$B$204,0))=$C80,"Aktuelle Version","Alte Version"),"Nicht in der Bibliothek"))</f>
        <v/>
      </c>
    </row>
    <row r="81">
      <c r="A81" s="11" t="n"/>
      <c r="B81" s="5" t="n"/>
      <c r="C81" s="7" t="n"/>
      <c r="D81" s="6" t="n"/>
      <c r="E81" s="4" t="n"/>
      <c r="F81" s="6" t="n"/>
      <c r="G81" s="12" t="n"/>
      <c r="H81" s="6" t="n"/>
      <c r="I81" s="6" t="n"/>
      <c r="J81" s="13">
        <f>IF(OR($B81="",$C81=""),"",IFERROR(IF(INDEX('Bibliothek'!$D$5:$D$204,MATCH($B81,'Bibliothek'!$B$5:$B$204,0))=$C81,"Aktuelle Version","Alte Version"),"Nicht in der Bibliothek"))</f>
        <v/>
      </c>
    </row>
    <row r="82">
      <c r="A82" s="11" t="n"/>
      <c r="B82" s="5" t="n"/>
      <c r="C82" s="7" t="n"/>
      <c r="D82" s="6" t="n"/>
      <c r="E82" s="4" t="n"/>
      <c r="F82" s="6" t="n"/>
      <c r="G82" s="12" t="n"/>
      <c r="H82" s="6" t="n"/>
      <c r="I82" s="6" t="n"/>
      <c r="J82" s="13">
        <f>IF(OR($B82="",$C82=""),"",IFERROR(IF(INDEX('Bibliothek'!$D$5:$D$204,MATCH($B82,'Bibliothek'!$B$5:$B$204,0))=$C82,"Aktuelle Version","Alte Version"),"Nicht in der Bibliothek"))</f>
        <v/>
      </c>
    </row>
    <row r="83">
      <c r="A83" s="11" t="n"/>
      <c r="B83" s="5" t="n"/>
      <c r="C83" s="7" t="n"/>
      <c r="D83" s="6" t="n"/>
      <c r="E83" s="4" t="n"/>
      <c r="F83" s="6" t="n"/>
      <c r="G83" s="12" t="n"/>
      <c r="H83" s="6" t="n"/>
      <c r="I83" s="6" t="n"/>
      <c r="J83" s="13">
        <f>IF(OR($B83="",$C83=""),"",IFERROR(IF(INDEX('Bibliothek'!$D$5:$D$204,MATCH($B83,'Bibliothek'!$B$5:$B$204,0))=$C83,"Aktuelle Version","Alte Version"),"Nicht in der Bibliothek"))</f>
        <v/>
      </c>
    </row>
    <row r="84">
      <c r="A84" s="11" t="n"/>
      <c r="B84" s="5" t="n"/>
      <c r="C84" s="7" t="n"/>
      <c r="D84" s="6" t="n"/>
      <c r="E84" s="4" t="n"/>
      <c r="F84" s="6" t="n"/>
      <c r="G84" s="12" t="n"/>
      <c r="H84" s="6" t="n"/>
      <c r="I84" s="6" t="n"/>
      <c r="J84" s="13">
        <f>IF(OR($B84="",$C84=""),"",IFERROR(IF(INDEX('Bibliothek'!$D$5:$D$204,MATCH($B84,'Bibliothek'!$B$5:$B$204,0))=$C84,"Aktuelle Version","Alte Version"),"Nicht in der Bibliothek"))</f>
        <v/>
      </c>
    </row>
    <row r="85">
      <c r="A85" s="11" t="n"/>
      <c r="B85" s="5" t="n"/>
      <c r="C85" s="7" t="n"/>
      <c r="D85" s="6" t="n"/>
      <c r="E85" s="4" t="n"/>
      <c r="F85" s="6" t="n"/>
      <c r="G85" s="12" t="n"/>
      <c r="H85" s="6" t="n"/>
      <c r="I85" s="6" t="n"/>
      <c r="J85" s="13">
        <f>IF(OR($B85="",$C85=""),"",IFERROR(IF(INDEX('Bibliothek'!$D$5:$D$204,MATCH($B85,'Bibliothek'!$B$5:$B$204,0))=$C85,"Aktuelle Version","Alte Version"),"Nicht in der Bibliothek"))</f>
        <v/>
      </c>
    </row>
    <row r="86">
      <c r="A86" s="11" t="n"/>
      <c r="B86" s="5" t="n"/>
      <c r="C86" s="7" t="n"/>
      <c r="D86" s="6" t="n"/>
      <c r="E86" s="4" t="n"/>
      <c r="F86" s="6" t="n"/>
      <c r="G86" s="12" t="n"/>
      <c r="H86" s="6" t="n"/>
      <c r="I86" s="6" t="n"/>
      <c r="J86" s="13">
        <f>IF(OR($B86="",$C86=""),"",IFERROR(IF(INDEX('Bibliothek'!$D$5:$D$204,MATCH($B86,'Bibliothek'!$B$5:$B$204,0))=$C86,"Aktuelle Version","Alte Version"),"Nicht in der Bibliothek"))</f>
        <v/>
      </c>
    </row>
    <row r="87">
      <c r="A87" s="11" t="n"/>
      <c r="B87" s="5" t="n"/>
      <c r="C87" s="7" t="n"/>
      <c r="D87" s="6" t="n"/>
      <c r="E87" s="4" t="n"/>
      <c r="F87" s="6" t="n"/>
      <c r="G87" s="12" t="n"/>
      <c r="H87" s="6" t="n"/>
      <c r="I87" s="6" t="n"/>
      <c r="J87" s="13">
        <f>IF(OR($B87="",$C87=""),"",IFERROR(IF(INDEX('Bibliothek'!$D$5:$D$204,MATCH($B87,'Bibliothek'!$B$5:$B$204,0))=$C87,"Aktuelle Version","Alte Version"),"Nicht in der Bibliothek"))</f>
        <v/>
      </c>
    </row>
    <row r="88">
      <c r="A88" s="11" t="n"/>
      <c r="B88" s="5" t="n"/>
      <c r="C88" s="7" t="n"/>
      <c r="D88" s="6" t="n"/>
      <c r="E88" s="4" t="n"/>
      <c r="F88" s="6" t="n"/>
      <c r="G88" s="12" t="n"/>
      <c r="H88" s="6" t="n"/>
      <c r="I88" s="6" t="n"/>
      <c r="J88" s="13">
        <f>IF(OR($B88="",$C88=""),"",IFERROR(IF(INDEX('Bibliothek'!$D$5:$D$204,MATCH($B88,'Bibliothek'!$B$5:$B$204,0))=$C88,"Aktuelle Version","Alte Version"),"Nicht in der Bibliothek"))</f>
        <v/>
      </c>
    </row>
    <row r="89">
      <c r="A89" s="11" t="n"/>
      <c r="B89" s="5" t="n"/>
      <c r="C89" s="7" t="n"/>
      <c r="D89" s="6" t="n"/>
      <c r="E89" s="4" t="n"/>
      <c r="F89" s="6" t="n"/>
      <c r="G89" s="12" t="n"/>
      <c r="H89" s="6" t="n"/>
      <c r="I89" s="6" t="n"/>
      <c r="J89" s="13">
        <f>IF(OR($B89="",$C89=""),"",IFERROR(IF(INDEX('Bibliothek'!$D$5:$D$204,MATCH($B89,'Bibliothek'!$B$5:$B$204,0))=$C89,"Aktuelle Version","Alte Version"),"Nicht in der Bibliothek"))</f>
        <v/>
      </c>
    </row>
    <row r="90">
      <c r="A90" s="11" t="n"/>
      <c r="B90" s="5" t="n"/>
      <c r="C90" s="7" t="n"/>
      <c r="D90" s="6" t="n"/>
      <c r="E90" s="4" t="n"/>
      <c r="F90" s="6" t="n"/>
      <c r="G90" s="12" t="n"/>
      <c r="H90" s="6" t="n"/>
      <c r="I90" s="6" t="n"/>
      <c r="J90" s="13">
        <f>IF(OR($B90="",$C90=""),"",IFERROR(IF(INDEX('Bibliothek'!$D$5:$D$204,MATCH($B90,'Bibliothek'!$B$5:$B$204,0))=$C90,"Aktuelle Version","Alte Version"),"Nicht in der Bibliothek"))</f>
        <v/>
      </c>
    </row>
    <row r="91">
      <c r="A91" s="11" t="n"/>
      <c r="B91" s="5" t="n"/>
      <c r="C91" s="7" t="n"/>
      <c r="D91" s="6" t="n"/>
      <c r="E91" s="4" t="n"/>
      <c r="F91" s="6" t="n"/>
      <c r="G91" s="12" t="n"/>
      <c r="H91" s="6" t="n"/>
      <c r="I91" s="6" t="n"/>
      <c r="J91" s="13">
        <f>IF(OR($B91="",$C91=""),"",IFERROR(IF(INDEX('Bibliothek'!$D$5:$D$204,MATCH($B91,'Bibliothek'!$B$5:$B$204,0))=$C91,"Aktuelle Version","Alte Version"),"Nicht in der Bibliothek"))</f>
        <v/>
      </c>
    </row>
    <row r="92">
      <c r="A92" s="11" t="n"/>
      <c r="B92" s="5" t="n"/>
      <c r="C92" s="7" t="n"/>
      <c r="D92" s="6" t="n"/>
      <c r="E92" s="4" t="n"/>
      <c r="F92" s="6" t="n"/>
      <c r="G92" s="12" t="n"/>
      <c r="H92" s="6" t="n"/>
      <c r="I92" s="6" t="n"/>
      <c r="J92" s="13">
        <f>IF(OR($B92="",$C92=""),"",IFERROR(IF(INDEX('Bibliothek'!$D$5:$D$204,MATCH($B92,'Bibliothek'!$B$5:$B$204,0))=$C92,"Aktuelle Version","Alte Version"),"Nicht in der Bibliothek"))</f>
        <v/>
      </c>
    </row>
    <row r="93">
      <c r="A93" s="11" t="n"/>
      <c r="B93" s="5" t="n"/>
      <c r="C93" s="7" t="n"/>
      <c r="D93" s="6" t="n"/>
      <c r="E93" s="4" t="n"/>
      <c r="F93" s="6" t="n"/>
      <c r="G93" s="12" t="n"/>
      <c r="H93" s="6" t="n"/>
      <c r="I93" s="6" t="n"/>
      <c r="J93" s="13">
        <f>IF(OR($B93="",$C93=""),"",IFERROR(IF(INDEX('Bibliothek'!$D$5:$D$204,MATCH($B93,'Bibliothek'!$B$5:$B$204,0))=$C93,"Aktuelle Version","Alte Version"),"Nicht in der Bibliothek"))</f>
        <v/>
      </c>
    </row>
    <row r="94">
      <c r="A94" s="11" t="n"/>
      <c r="B94" s="5" t="n"/>
      <c r="C94" s="7" t="n"/>
      <c r="D94" s="6" t="n"/>
      <c r="E94" s="4" t="n"/>
      <c r="F94" s="6" t="n"/>
      <c r="G94" s="12" t="n"/>
      <c r="H94" s="6" t="n"/>
      <c r="I94" s="6" t="n"/>
      <c r="J94" s="13">
        <f>IF(OR($B94="",$C94=""),"",IFERROR(IF(INDEX('Bibliothek'!$D$5:$D$204,MATCH($B94,'Bibliothek'!$B$5:$B$204,0))=$C94,"Aktuelle Version","Alte Version"),"Nicht in der Bibliothek"))</f>
        <v/>
      </c>
    </row>
    <row r="95">
      <c r="A95" s="11" t="n"/>
      <c r="B95" s="5" t="n"/>
      <c r="C95" s="7" t="n"/>
      <c r="D95" s="6" t="n"/>
      <c r="E95" s="4" t="n"/>
      <c r="F95" s="6" t="n"/>
      <c r="G95" s="12" t="n"/>
      <c r="H95" s="6" t="n"/>
      <c r="I95" s="6" t="n"/>
      <c r="J95" s="13">
        <f>IF(OR($B95="",$C95=""),"",IFERROR(IF(INDEX('Bibliothek'!$D$5:$D$204,MATCH($B95,'Bibliothek'!$B$5:$B$204,0))=$C95,"Aktuelle Version","Alte Version"),"Nicht in der Bibliothek"))</f>
        <v/>
      </c>
    </row>
    <row r="96">
      <c r="A96" s="11" t="n"/>
      <c r="B96" s="5" t="n"/>
      <c r="C96" s="7" t="n"/>
      <c r="D96" s="6" t="n"/>
      <c r="E96" s="4" t="n"/>
      <c r="F96" s="6" t="n"/>
      <c r="G96" s="12" t="n"/>
      <c r="H96" s="6" t="n"/>
      <c r="I96" s="6" t="n"/>
      <c r="J96" s="13">
        <f>IF(OR($B96="",$C96=""),"",IFERROR(IF(INDEX('Bibliothek'!$D$5:$D$204,MATCH($B96,'Bibliothek'!$B$5:$B$204,0))=$C96,"Aktuelle Version","Alte Version"),"Nicht in der Bibliothek"))</f>
        <v/>
      </c>
    </row>
    <row r="97">
      <c r="A97" s="11" t="n"/>
      <c r="B97" s="5" t="n"/>
      <c r="C97" s="7" t="n"/>
      <c r="D97" s="6" t="n"/>
      <c r="E97" s="4" t="n"/>
      <c r="F97" s="6" t="n"/>
      <c r="G97" s="12" t="n"/>
      <c r="H97" s="6" t="n"/>
      <c r="I97" s="6" t="n"/>
      <c r="J97" s="13">
        <f>IF(OR($B97="",$C97=""),"",IFERROR(IF(INDEX('Bibliothek'!$D$5:$D$204,MATCH($B97,'Bibliothek'!$B$5:$B$204,0))=$C97,"Aktuelle Version","Alte Version"),"Nicht in der Bibliothek"))</f>
        <v/>
      </c>
    </row>
    <row r="98">
      <c r="A98" s="11" t="n"/>
      <c r="B98" s="5" t="n"/>
      <c r="C98" s="7" t="n"/>
      <c r="D98" s="6" t="n"/>
      <c r="E98" s="4" t="n"/>
      <c r="F98" s="6" t="n"/>
      <c r="G98" s="12" t="n"/>
      <c r="H98" s="6" t="n"/>
      <c r="I98" s="6" t="n"/>
      <c r="J98" s="13">
        <f>IF(OR($B98="",$C98=""),"",IFERROR(IF(INDEX('Bibliothek'!$D$5:$D$204,MATCH($B98,'Bibliothek'!$B$5:$B$204,0))=$C98,"Aktuelle Version","Alte Version"),"Nicht in der Bibliothek"))</f>
        <v/>
      </c>
    </row>
    <row r="99">
      <c r="A99" s="11" t="n"/>
      <c r="B99" s="5" t="n"/>
      <c r="C99" s="7" t="n"/>
      <c r="D99" s="6" t="n"/>
      <c r="E99" s="4" t="n"/>
      <c r="F99" s="6" t="n"/>
      <c r="G99" s="12" t="n"/>
      <c r="H99" s="6" t="n"/>
      <c r="I99" s="6" t="n"/>
      <c r="J99" s="13">
        <f>IF(OR($B99="",$C99=""),"",IFERROR(IF(INDEX('Bibliothek'!$D$5:$D$204,MATCH($B99,'Bibliothek'!$B$5:$B$204,0))=$C99,"Aktuelle Version","Alte Version"),"Nicht in der Bibliothek"))</f>
        <v/>
      </c>
    </row>
    <row r="100">
      <c r="A100" s="11" t="n"/>
      <c r="B100" s="5" t="n"/>
      <c r="C100" s="7" t="n"/>
      <c r="D100" s="6" t="n"/>
      <c r="E100" s="4" t="n"/>
      <c r="F100" s="6" t="n"/>
      <c r="G100" s="12" t="n"/>
      <c r="H100" s="6" t="n"/>
      <c r="I100" s="6" t="n"/>
      <c r="J100" s="13">
        <f>IF(OR($B100="",$C100=""),"",IFERROR(IF(INDEX('Bibliothek'!$D$5:$D$204,MATCH($B100,'Bibliothek'!$B$5:$B$204,0))=$C100,"Aktuelle Version","Alte Version"),"Nicht in der Bibliothek"))</f>
        <v/>
      </c>
    </row>
    <row r="101">
      <c r="A101" s="11" t="n"/>
      <c r="B101" s="5" t="n"/>
      <c r="C101" s="7" t="n"/>
      <c r="D101" s="6" t="n"/>
      <c r="E101" s="4" t="n"/>
      <c r="F101" s="6" t="n"/>
      <c r="G101" s="12" t="n"/>
      <c r="H101" s="6" t="n"/>
      <c r="I101" s="6" t="n"/>
      <c r="J101" s="13">
        <f>IF(OR($B101="",$C101=""),"",IFERROR(IF(INDEX('Bibliothek'!$D$5:$D$204,MATCH($B101,'Bibliothek'!$B$5:$B$204,0))=$C101,"Aktuelle Version","Alte Version"),"Nicht in der Bibliothek"))</f>
        <v/>
      </c>
    </row>
    <row r="102">
      <c r="A102" s="11" t="n"/>
      <c r="B102" s="5" t="n"/>
      <c r="C102" s="7" t="n"/>
      <c r="D102" s="6" t="n"/>
      <c r="E102" s="4" t="n"/>
      <c r="F102" s="6" t="n"/>
      <c r="G102" s="12" t="n"/>
      <c r="H102" s="6" t="n"/>
      <c r="I102" s="6" t="n"/>
      <c r="J102" s="13">
        <f>IF(OR($B102="",$C102=""),"",IFERROR(IF(INDEX('Bibliothek'!$D$5:$D$204,MATCH($B102,'Bibliothek'!$B$5:$B$204,0))=$C102,"Aktuelle Version","Alte Version"),"Nicht in der Bibliothek"))</f>
        <v/>
      </c>
    </row>
    <row r="103">
      <c r="A103" s="11" t="n"/>
      <c r="B103" s="5" t="n"/>
      <c r="C103" s="7" t="n"/>
      <c r="D103" s="6" t="n"/>
      <c r="E103" s="4" t="n"/>
      <c r="F103" s="6" t="n"/>
      <c r="G103" s="12" t="n"/>
      <c r="H103" s="6" t="n"/>
      <c r="I103" s="6" t="n"/>
      <c r="J103" s="13">
        <f>IF(OR($B103="",$C103=""),"",IFERROR(IF(INDEX('Bibliothek'!$D$5:$D$204,MATCH($B103,'Bibliothek'!$B$5:$B$204,0))=$C103,"Aktuelle Version","Alte Version"),"Nicht in der Bibliothek"))</f>
        <v/>
      </c>
    </row>
    <row r="104">
      <c r="A104" s="11" t="n"/>
      <c r="B104" s="5" t="n"/>
      <c r="C104" s="7" t="n"/>
      <c r="D104" s="6" t="n"/>
      <c r="E104" s="4" t="n"/>
      <c r="F104" s="6" t="n"/>
      <c r="G104" s="12" t="n"/>
      <c r="H104" s="6" t="n"/>
      <c r="I104" s="6" t="n"/>
      <c r="J104" s="13">
        <f>IF(OR($B104="",$C104=""),"",IFERROR(IF(INDEX('Bibliothek'!$D$5:$D$204,MATCH($B104,'Bibliothek'!$B$5:$B$204,0))=$C104,"Aktuelle Version","Alte Version"),"Nicht in der Bibliothek"))</f>
        <v/>
      </c>
    </row>
    <row r="105">
      <c r="A105" s="11" t="n"/>
      <c r="B105" s="5" t="n"/>
      <c r="C105" s="7" t="n"/>
      <c r="D105" s="6" t="n"/>
      <c r="E105" s="4" t="n"/>
      <c r="F105" s="6" t="n"/>
      <c r="G105" s="12" t="n"/>
      <c r="H105" s="6" t="n"/>
      <c r="I105" s="6" t="n"/>
      <c r="J105" s="13">
        <f>IF(OR($B105="",$C105=""),"",IFERROR(IF(INDEX('Bibliothek'!$D$5:$D$204,MATCH($B105,'Bibliothek'!$B$5:$B$204,0))=$C105,"Aktuelle Version","Alte Version"),"Nicht in der Bibliothek"))</f>
        <v/>
      </c>
    </row>
    <row r="106">
      <c r="A106" s="11" t="n"/>
      <c r="B106" s="5" t="n"/>
      <c r="C106" s="7" t="n"/>
      <c r="D106" s="6" t="n"/>
      <c r="E106" s="4" t="n"/>
      <c r="F106" s="6" t="n"/>
      <c r="G106" s="12" t="n"/>
      <c r="H106" s="6" t="n"/>
      <c r="I106" s="6" t="n"/>
      <c r="J106" s="13">
        <f>IF(OR($B106="",$C106=""),"",IFERROR(IF(INDEX('Bibliothek'!$D$5:$D$204,MATCH($B106,'Bibliothek'!$B$5:$B$204,0))=$C106,"Aktuelle Version","Alte Version"),"Nicht in der Bibliothek"))</f>
        <v/>
      </c>
    </row>
    <row r="107">
      <c r="A107" s="11" t="n"/>
      <c r="B107" s="5" t="n"/>
      <c r="C107" s="7" t="n"/>
      <c r="D107" s="6" t="n"/>
      <c r="E107" s="4" t="n"/>
      <c r="F107" s="6" t="n"/>
      <c r="G107" s="12" t="n"/>
      <c r="H107" s="6" t="n"/>
      <c r="I107" s="6" t="n"/>
      <c r="J107" s="13">
        <f>IF(OR($B107="",$C107=""),"",IFERROR(IF(INDEX('Bibliothek'!$D$5:$D$204,MATCH($B107,'Bibliothek'!$B$5:$B$204,0))=$C107,"Aktuelle Version","Alte Version"),"Nicht in der Bibliothek"))</f>
        <v/>
      </c>
    </row>
    <row r="108">
      <c r="A108" s="11" t="n"/>
      <c r="B108" s="5" t="n"/>
      <c r="C108" s="7" t="n"/>
      <c r="D108" s="6" t="n"/>
      <c r="E108" s="4" t="n"/>
      <c r="F108" s="6" t="n"/>
      <c r="G108" s="12" t="n"/>
      <c r="H108" s="6" t="n"/>
      <c r="I108" s="6" t="n"/>
      <c r="J108" s="13">
        <f>IF(OR($B108="",$C108=""),"",IFERROR(IF(INDEX('Bibliothek'!$D$5:$D$204,MATCH($B108,'Bibliothek'!$B$5:$B$204,0))=$C108,"Aktuelle Version","Alte Version"),"Nicht in der Bibliothek"))</f>
        <v/>
      </c>
    </row>
    <row r="109">
      <c r="A109" s="11" t="n"/>
      <c r="B109" s="5" t="n"/>
      <c r="C109" s="7" t="n"/>
      <c r="D109" s="6" t="n"/>
      <c r="E109" s="4" t="n"/>
      <c r="F109" s="6" t="n"/>
      <c r="G109" s="12" t="n"/>
      <c r="H109" s="6" t="n"/>
      <c r="I109" s="6" t="n"/>
      <c r="J109" s="13">
        <f>IF(OR($B109="",$C109=""),"",IFERROR(IF(INDEX('Bibliothek'!$D$5:$D$204,MATCH($B109,'Bibliothek'!$B$5:$B$204,0))=$C109,"Aktuelle Version","Alte Version"),"Nicht in der Bibliothek"))</f>
        <v/>
      </c>
    </row>
    <row r="110">
      <c r="A110" s="11" t="n"/>
      <c r="B110" s="5" t="n"/>
      <c r="C110" s="7" t="n"/>
      <c r="D110" s="6" t="n"/>
      <c r="E110" s="4" t="n"/>
      <c r="F110" s="6" t="n"/>
      <c r="G110" s="12" t="n"/>
      <c r="H110" s="6" t="n"/>
      <c r="I110" s="6" t="n"/>
      <c r="J110" s="13">
        <f>IF(OR($B110="",$C110=""),"",IFERROR(IF(INDEX('Bibliothek'!$D$5:$D$204,MATCH($B110,'Bibliothek'!$B$5:$B$204,0))=$C110,"Aktuelle Version","Alte Version"),"Nicht in der Bibliothek"))</f>
        <v/>
      </c>
    </row>
    <row r="111">
      <c r="A111" s="11" t="n"/>
      <c r="B111" s="5" t="n"/>
      <c r="C111" s="7" t="n"/>
      <c r="D111" s="6" t="n"/>
      <c r="E111" s="4" t="n"/>
      <c r="F111" s="6" t="n"/>
      <c r="G111" s="12" t="n"/>
      <c r="H111" s="6" t="n"/>
      <c r="I111" s="6" t="n"/>
      <c r="J111" s="13">
        <f>IF(OR($B111="",$C111=""),"",IFERROR(IF(INDEX('Bibliothek'!$D$5:$D$204,MATCH($B111,'Bibliothek'!$B$5:$B$204,0))=$C111,"Aktuelle Version","Alte Version"),"Nicht in der Bibliothek"))</f>
        <v/>
      </c>
    </row>
    <row r="112">
      <c r="A112" s="11" t="n"/>
      <c r="B112" s="5" t="n"/>
      <c r="C112" s="7" t="n"/>
      <c r="D112" s="6" t="n"/>
      <c r="E112" s="4" t="n"/>
      <c r="F112" s="6" t="n"/>
      <c r="G112" s="12" t="n"/>
      <c r="H112" s="6" t="n"/>
      <c r="I112" s="6" t="n"/>
      <c r="J112" s="13">
        <f>IF(OR($B112="",$C112=""),"",IFERROR(IF(INDEX('Bibliothek'!$D$5:$D$204,MATCH($B112,'Bibliothek'!$B$5:$B$204,0))=$C112,"Aktuelle Version","Alte Version"),"Nicht in der Bibliothek"))</f>
        <v/>
      </c>
    </row>
    <row r="113">
      <c r="A113" s="11" t="n"/>
      <c r="B113" s="5" t="n"/>
      <c r="C113" s="7" t="n"/>
      <c r="D113" s="6" t="n"/>
      <c r="E113" s="4" t="n"/>
      <c r="F113" s="6" t="n"/>
      <c r="G113" s="12" t="n"/>
      <c r="H113" s="6" t="n"/>
      <c r="I113" s="6" t="n"/>
      <c r="J113" s="13">
        <f>IF(OR($B113="",$C113=""),"",IFERROR(IF(INDEX('Bibliothek'!$D$5:$D$204,MATCH($B113,'Bibliothek'!$B$5:$B$204,0))=$C113,"Aktuelle Version","Alte Version"),"Nicht in der Bibliothek"))</f>
        <v/>
      </c>
    </row>
    <row r="114">
      <c r="A114" s="11" t="n"/>
      <c r="B114" s="5" t="n"/>
      <c r="C114" s="7" t="n"/>
      <c r="D114" s="6" t="n"/>
      <c r="E114" s="4" t="n"/>
      <c r="F114" s="6" t="n"/>
      <c r="G114" s="12" t="n"/>
      <c r="H114" s="6" t="n"/>
      <c r="I114" s="6" t="n"/>
      <c r="J114" s="13">
        <f>IF(OR($B114="",$C114=""),"",IFERROR(IF(INDEX('Bibliothek'!$D$5:$D$204,MATCH($B114,'Bibliothek'!$B$5:$B$204,0))=$C114,"Aktuelle Version","Alte Version"),"Nicht in der Bibliothek"))</f>
        <v/>
      </c>
    </row>
    <row r="115">
      <c r="A115" s="11" t="n"/>
      <c r="B115" s="5" t="n"/>
      <c r="C115" s="7" t="n"/>
      <c r="D115" s="6" t="n"/>
      <c r="E115" s="4" t="n"/>
      <c r="F115" s="6" t="n"/>
      <c r="G115" s="12" t="n"/>
      <c r="H115" s="6" t="n"/>
      <c r="I115" s="6" t="n"/>
      <c r="J115" s="13">
        <f>IF(OR($B115="",$C115=""),"",IFERROR(IF(INDEX('Bibliothek'!$D$5:$D$204,MATCH($B115,'Bibliothek'!$B$5:$B$204,0))=$C115,"Aktuelle Version","Alte Version"),"Nicht in der Bibliothek"))</f>
        <v/>
      </c>
    </row>
    <row r="116">
      <c r="A116" s="11" t="n"/>
      <c r="B116" s="5" t="n"/>
      <c r="C116" s="7" t="n"/>
      <c r="D116" s="6" t="n"/>
      <c r="E116" s="4" t="n"/>
      <c r="F116" s="6" t="n"/>
      <c r="G116" s="12" t="n"/>
      <c r="H116" s="6" t="n"/>
      <c r="I116" s="6" t="n"/>
      <c r="J116" s="13">
        <f>IF(OR($B116="",$C116=""),"",IFERROR(IF(INDEX('Bibliothek'!$D$5:$D$204,MATCH($B116,'Bibliothek'!$B$5:$B$204,0))=$C116,"Aktuelle Version","Alte Version"),"Nicht in der Bibliothek"))</f>
        <v/>
      </c>
    </row>
    <row r="117">
      <c r="A117" s="11" t="n"/>
      <c r="B117" s="5" t="n"/>
      <c r="C117" s="7" t="n"/>
      <c r="D117" s="6" t="n"/>
      <c r="E117" s="4" t="n"/>
      <c r="F117" s="6" t="n"/>
      <c r="G117" s="12" t="n"/>
      <c r="H117" s="6" t="n"/>
      <c r="I117" s="6" t="n"/>
      <c r="J117" s="13">
        <f>IF(OR($B117="",$C117=""),"",IFERROR(IF(INDEX('Bibliothek'!$D$5:$D$204,MATCH($B117,'Bibliothek'!$B$5:$B$204,0))=$C117,"Aktuelle Version","Alte Version"),"Nicht in der Bibliothek"))</f>
        <v/>
      </c>
    </row>
    <row r="118">
      <c r="A118" s="11" t="n"/>
      <c r="B118" s="5" t="n"/>
      <c r="C118" s="7" t="n"/>
      <c r="D118" s="6" t="n"/>
      <c r="E118" s="4" t="n"/>
      <c r="F118" s="6" t="n"/>
      <c r="G118" s="12" t="n"/>
      <c r="H118" s="6" t="n"/>
      <c r="I118" s="6" t="n"/>
      <c r="J118" s="13">
        <f>IF(OR($B118="",$C118=""),"",IFERROR(IF(INDEX('Bibliothek'!$D$5:$D$204,MATCH($B118,'Bibliothek'!$B$5:$B$204,0))=$C118,"Aktuelle Version","Alte Version"),"Nicht in der Bibliothek"))</f>
        <v/>
      </c>
    </row>
    <row r="119">
      <c r="A119" s="11" t="n"/>
      <c r="B119" s="5" t="n"/>
      <c r="C119" s="7" t="n"/>
      <c r="D119" s="6" t="n"/>
      <c r="E119" s="4" t="n"/>
      <c r="F119" s="6" t="n"/>
      <c r="G119" s="12" t="n"/>
      <c r="H119" s="6" t="n"/>
      <c r="I119" s="6" t="n"/>
      <c r="J119" s="13">
        <f>IF(OR($B119="",$C119=""),"",IFERROR(IF(INDEX('Bibliothek'!$D$5:$D$204,MATCH($B119,'Bibliothek'!$B$5:$B$204,0))=$C119,"Aktuelle Version","Alte Version"),"Nicht in der Bibliothek"))</f>
        <v/>
      </c>
    </row>
    <row r="120">
      <c r="A120" s="11" t="n"/>
      <c r="B120" s="5" t="n"/>
      <c r="C120" s="7" t="n"/>
      <c r="D120" s="6" t="n"/>
      <c r="E120" s="4" t="n"/>
      <c r="F120" s="6" t="n"/>
      <c r="G120" s="12" t="n"/>
      <c r="H120" s="6" t="n"/>
      <c r="I120" s="6" t="n"/>
      <c r="J120" s="13">
        <f>IF(OR($B120="",$C120=""),"",IFERROR(IF(INDEX('Bibliothek'!$D$5:$D$204,MATCH($B120,'Bibliothek'!$B$5:$B$204,0))=$C120,"Aktuelle Version","Alte Version"),"Nicht in der Bibliothek"))</f>
        <v/>
      </c>
    </row>
    <row r="121">
      <c r="A121" s="11" t="n"/>
      <c r="B121" s="5" t="n"/>
      <c r="C121" s="7" t="n"/>
      <c r="D121" s="6" t="n"/>
      <c r="E121" s="4" t="n"/>
      <c r="F121" s="6" t="n"/>
      <c r="G121" s="12" t="n"/>
      <c r="H121" s="6" t="n"/>
      <c r="I121" s="6" t="n"/>
      <c r="J121" s="13">
        <f>IF(OR($B121="",$C121=""),"",IFERROR(IF(INDEX('Bibliothek'!$D$5:$D$204,MATCH($B121,'Bibliothek'!$B$5:$B$204,0))=$C121,"Aktuelle Version","Alte Version"),"Nicht in der Bibliothek"))</f>
        <v/>
      </c>
    </row>
    <row r="122">
      <c r="A122" s="11" t="n"/>
      <c r="B122" s="5" t="n"/>
      <c r="C122" s="7" t="n"/>
      <c r="D122" s="6" t="n"/>
      <c r="E122" s="4" t="n"/>
      <c r="F122" s="6" t="n"/>
      <c r="G122" s="12" t="n"/>
      <c r="H122" s="6" t="n"/>
      <c r="I122" s="6" t="n"/>
      <c r="J122" s="13">
        <f>IF(OR($B122="",$C122=""),"",IFERROR(IF(INDEX('Bibliothek'!$D$5:$D$204,MATCH($B122,'Bibliothek'!$B$5:$B$204,0))=$C122,"Aktuelle Version","Alte Version"),"Nicht in der Bibliothek"))</f>
        <v/>
      </c>
    </row>
    <row r="123">
      <c r="A123" s="11" t="n"/>
      <c r="B123" s="5" t="n"/>
      <c r="C123" s="7" t="n"/>
      <c r="D123" s="6" t="n"/>
      <c r="E123" s="4" t="n"/>
      <c r="F123" s="6" t="n"/>
      <c r="G123" s="12" t="n"/>
      <c r="H123" s="6" t="n"/>
      <c r="I123" s="6" t="n"/>
      <c r="J123" s="13">
        <f>IF(OR($B123="",$C123=""),"",IFERROR(IF(INDEX('Bibliothek'!$D$5:$D$204,MATCH($B123,'Bibliothek'!$B$5:$B$204,0))=$C123,"Aktuelle Version","Alte Version"),"Nicht in der Bibliothek"))</f>
        <v/>
      </c>
    </row>
    <row r="124">
      <c r="A124" s="11" t="n"/>
      <c r="B124" s="5" t="n"/>
      <c r="C124" s="7" t="n"/>
      <c r="D124" s="6" t="n"/>
      <c r="E124" s="4" t="n"/>
      <c r="F124" s="6" t="n"/>
      <c r="G124" s="12" t="n"/>
      <c r="H124" s="6" t="n"/>
      <c r="I124" s="6" t="n"/>
      <c r="J124" s="13">
        <f>IF(OR($B124="",$C124=""),"",IFERROR(IF(INDEX('Bibliothek'!$D$5:$D$204,MATCH($B124,'Bibliothek'!$B$5:$B$204,0))=$C124,"Aktuelle Version","Alte Version"),"Nicht in der Bibliothek"))</f>
        <v/>
      </c>
    </row>
    <row r="125">
      <c r="A125" s="11" t="n"/>
      <c r="B125" s="5" t="n"/>
      <c r="C125" s="7" t="n"/>
      <c r="D125" s="6" t="n"/>
      <c r="E125" s="4" t="n"/>
      <c r="F125" s="6" t="n"/>
      <c r="G125" s="12" t="n"/>
      <c r="H125" s="6" t="n"/>
      <c r="I125" s="6" t="n"/>
      <c r="J125" s="13">
        <f>IF(OR($B125="",$C125=""),"",IFERROR(IF(INDEX('Bibliothek'!$D$5:$D$204,MATCH($B125,'Bibliothek'!$B$5:$B$204,0))=$C125,"Aktuelle Version","Alte Version"),"Nicht in der Bibliothek"))</f>
        <v/>
      </c>
    </row>
    <row r="126">
      <c r="A126" s="11" t="n"/>
      <c r="B126" s="5" t="n"/>
      <c r="C126" s="7" t="n"/>
      <c r="D126" s="6" t="n"/>
      <c r="E126" s="4" t="n"/>
      <c r="F126" s="6" t="n"/>
      <c r="G126" s="12" t="n"/>
      <c r="H126" s="6" t="n"/>
      <c r="I126" s="6" t="n"/>
      <c r="J126" s="13">
        <f>IF(OR($B126="",$C126=""),"",IFERROR(IF(INDEX('Bibliothek'!$D$5:$D$204,MATCH($B126,'Bibliothek'!$B$5:$B$204,0))=$C126,"Aktuelle Version","Alte Version"),"Nicht in der Bibliothek"))</f>
        <v/>
      </c>
    </row>
    <row r="127">
      <c r="A127" s="11" t="n"/>
      <c r="B127" s="5" t="n"/>
      <c r="C127" s="7" t="n"/>
      <c r="D127" s="6" t="n"/>
      <c r="E127" s="4" t="n"/>
      <c r="F127" s="6" t="n"/>
      <c r="G127" s="12" t="n"/>
      <c r="H127" s="6" t="n"/>
      <c r="I127" s="6" t="n"/>
      <c r="J127" s="13">
        <f>IF(OR($B127="",$C127=""),"",IFERROR(IF(INDEX('Bibliothek'!$D$5:$D$204,MATCH($B127,'Bibliothek'!$B$5:$B$204,0))=$C127,"Aktuelle Version","Alte Version"),"Nicht in der Bibliothek"))</f>
        <v/>
      </c>
    </row>
    <row r="128">
      <c r="A128" s="11" t="n"/>
      <c r="B128" s="5" t="n"/>
      <c r="C128" s="7" t="n"/>
      <c r="D128" s="6" t="n"/>
      <c r="E128" s="4" t="n"/>
      <c r="F128" s="6" t="n"/>
      <c r="G128" s="12" t="n"/>
      <c r="H128" s="6" t="n"/>
      <c r="I128" s="6" t="n"/>
      <c r="J128" s="13">
        <f>IF(OR($B128="",$C128=""),"",IFERROR(IF(INDEX('Bibliothek'!$D$5:$D$204,MATCH($B128,'Bibliothek'!$B$5:$B$204,0))=$C128,"Aktuelle Version","Alte Version"),"Nicht in der Bibliothek"))</f>
        <v/>
      </c>
    </row>
    <row r="129">
      <c r="A129" s="11" t="n"/>
      <c r="B129" s="5" t="n"/>
      <c r="C129" s="7" t="n"/>
      <c r="D129" s="6" t="n"/>
      <c r="E129" s="4" t="n"/>
      <c r="F129" s="6" t="n"/>
      <c r="G129" s="12" t="n"/>
      <c r="H129" s="6" t="n"/>
      <c r="I129" s="6" t="n"/>
      <c r="J129" s="13">
        <f>IF(OR($B129="",$C129=""),"",IFERROR(IF(INDEX('Bibliothek'!$D$5:$D$204,MATCH($B129,'Bibliothek'!$B$5:$B$204,0))=$C129,"Aktuelle Version","Alte Version"),"Nicht in der Bibliothek"))</f>
        <v/>
      </c>
    </row>
    <row r="130">
      <c r="A130" s="11" t="n"/>
      <c r="B130" s="5" t="n"/>
      <c r="C130" s="7" t="n"/>
      <c r="D130" s="6" t="n"/>
      <c r="E130" s="4" t="n"/>
      <c r="F130" s="6" t="n"/>
      <c r="G130" s="12" t="n"/>
      <c r="H130" s="6" t="n"/>
      <c r="I130" s="6" t="n"/>
      <c r="J130" s="13">
        <f>IF(OR($B130="",$C130=""),"",IFERROR(IF(INDEX('Bibliothek'!$D$5:$D$204,MATCH($B130,'Bibliothek'!$B$5:$B$204,0))=$C130,"Aktuelle Version","Alte Version"),"Nicht in der Bibliothek"))</f>
        <v/>
      </c>
    </row>
    <row r="131">
      <c r="A131" s="11" t="n"/>
      <c r="B131" s="5" t="n"/>
      <c r="C131" s="7" t="n"/>
      <c r="D131" s="6" t="n"/>
      <c r="E131" s="4" t="n"/>
      <c r="F131" s="6" t="n"/>
      <c r="G131" s="12" t="n"/>
      <c r="H131" s="6" t="n"/>
      <c r="I131" s="6" t="n"/>
      <c r="J131" s="13">
        <f>IF(OR($B131="",$C131=""),"",IFERROR(IF(INDEX('Bibliothek'!$D$5:$D$204,MATCH($B131,'Bibliothek'!$B$5:$B$204,0))=$C131,"Aktuelle Version","Alte Version"),"Nicht in der Bibliothek"))</f>
        <v/>
      </c>
    </row>
    <row r="132">
      <c r="A132" s="11" t="n"/>
      <c r="B132" s="5" t="n"/>
      <c r="C132" s="7" t="n"/>
      <c r="D132" s="6" t="n"/>
      <c r="E132" s="4" t="n"/>
      <c r="F132" s="6" t="n"/>
      <c r="G132" s="12" t="n"/>
      <c r="H132" s="6" t="n"/>
      <c r="I132" s="6" t="n"/>
      <c r="J132" s="13">
        <f>IF(OR($B132="",$C132=""),"",IFERROR(IF(INDEX('Bibliothek'!$D$5:$D$204,MATCH($B132,'Bibliothek'!$B$5:$B$204,0))=$C132,"Aktuelle Version","Alte Version"),"Nicht in der Bibliothek"))</f>
        <v/>
      </c>
    </row>
    <row r="133">
      <c r="A133" s="11" t="n"/>
      <c r="B133" s="5" t="n"/>
      <c r="C133" s="7" t="n"/>
      <c r="D133" s="6" t="n"/>
      <c r="E133" s="4" t="n"/>
      <c r="F133" s="6" t="n"/>
      <c r="G133" s="12" t="n"/>
      <c r="H133" s="6" t="n"/>
      <c r="I133" s="6" t="n"/>
      <c r="J133" s="13">
        <f>IF(OR($B133="",$C133=""),"",IFERROR(IF(INDEX('Bibliothek'!$D$5:$D$204,MATCH($B133,'Bibliothek'!$B$5:$B$204,0))=$C133,"Aktuelle Version","Alte Version"),"Nicht in der Bibliothek"))</f>
        <v/>
      </c>
    </row>
    <row r="134">
      <c r="A134" s="11" t="n"/>
      <c r="B134" s="5" t="n"/>
      <c r="C134" s="7" t="n"/>
      <c r="D134" s="6" t="n"/>
      <c r="E134" s="4" t="n"/>
      <c r="F134" s="6" t="n"/>
      <c r="G134" s="12" t="n"/>
      <c r="H134" s="6" t="n"/>
      <c r="I134" s="6" t="n"/>
      <c r="J134" s="13">
        <f>IF(OR($B134="",$C134=""),"",IFERROR(IF(INDEX('Bibliothek'!$D$5:$D$204,MATCH($B134,'Bibliothek'!$B$5:$B$204,0))=$C134,"Aktuelle Version","Alte Version"),"Nicht in der Bibliothek"))</f>
        <v/>
      </c>
    </row>
    <row r="135">
      <c r="A135" s="11" t="n"/>
      <c r="B135" s="5" t="n"/>
      <c r="C135" s="7" t="n"/>
      <c r="D135" s="6" t="n"/>
      <c r="E135" s="4" t="n"/>
      <c r="F135" s="6" t="n"/>
      <c r="G135" s="12" t="n"/>
      <c r="H135" s="6" t="n"/>
      <c r="I135" s="6" t="n"/>
      <c r="J135" s="13">
        <f>IF(OR($B135="",$C135=""),"",IFERROR(IF(INDEX('Bibliothek'!$D$5:$D$204,MATCH($B135,'Bibliothek'!$B$5:$B$204,0))=$C135,"Aktuelle Version","Alte Version"),"Nicht in der Bibliothek"))</f>
        <v/>
      </c>
    </row>
    <row r="136">
      <c r="A136" s="11" t="n"/>
      <c r="B136" s="5" t="n"/>
      <c r="C136" s="7" t="n"/>
      <c r="D136" s="6" t="n"/>
      <c r="E136" s="4" t="n"/>
      <c r="F136" s="6" t="n"/>
      <c r="G136" s="12" t="n"/>
      <c r="H136" s="6" t="n"/>
      <c r="I136" s="6" t="n"/>
      <c r="J136" s="13">
        <f>IF(OR($B136="",$C136=""),"",IFERROR(IF(INDEX('Bibliothek'!$D$5:$D$204,MATCH($B136,'Bibliothek'!$B$5:$B$204,0))=$C136,"Aktuelle Version","Alte Version"),"Nicht in der Bibliothek"))</f>
        <v/>
      </c>
    </row>
    <row r="137">
      <c r="A137" s="11" t="n"/>
      <c r="B137" s="5" t="n"/>
      <c r="C137" s="7" t="n"/>
      <c r="D137" s="6" t="n"/>
      <c r="E137" s="4" t="n"/>
      <c r="F137" s="6" t="n"/>
      <c r="G137" s="12" t="n"/>
      <c r="H137" s="6" t="n"/>
      <c r="I137" s="6" t="n"/>
      <c r="J137" s="13">
        <f>IF(OR($B137="",$C137=""),"",IFERROR(IF(INDEX('Bibliothek'!$D$5:$D$204,MATCH($B137,'Bibliothek'!$B$5:$B$204,0))=$C137,"Aktuelle Version","Alte Version"),"Nicht in der Bibliothek"))</f>
        <v/>
      </c>
    </row>
    <row r="138">
      <c r="A138" s="11" t="n"/>
      <c r="B138" s="5" t="n"/>
      <c r="C138" s="7" t="n"/>
      <c r="D138" s="6" t="n"/>
      <c r="E138" s="4" t="n"/>
      <c r="F138" s="6" t="n"/>
      <c r="G138" s="12" t="n"/>
      <c r="H138" s="6" t="n"/>
      <c r="I138" s="6" t="n"/>
      <c r="J138" s="13">
        <f>IF(OR($B138="",$C138=""),"",IFERROR(IF(INDEX('Bibliothek'!$D$5:$D$204,MATCH($B138,'Bibliothek'!$B$5:$B$204,0))=$C138,"Aktuelle Version","Alte Version"),"Nicht in der Bibliothek"))</f>
        <v/>
      </c>
    </row>
    <row r="139">
      <c r="A139" s="11" t="n"/>
      <c r="B139" s="5" t="n"/>
      <c r="C139" s="7" t="n"/>
      <c r="D139" s="6" t="n"/>
      <c r="E139" s="4" t="n"/>
      <c r="F139" s="6" t="n"/>
      <c r="G139" s="12" t="n"/>
      <c r="H139" s="6" t="n"/>
      <c r="I139" s="6" t="n"/>
      <c r="J139" s="13">
        <f>IF(OR($B139="",$C139=""),"",IFERROR(IF(INDEX('Bibliothek'!$D$5:$D$204,MATCH($B139,'Bibliothek'!$B$5:$B$204,0))=$C139,"Aktuelle Version","Alte Version"),"Nicht in der Bibliothek"))</f>
        <v/>
      </c>
    </row>
    <row r="140">
      <c r="A140" s="11" t="n"/>
      <c r="B140" s="5" t="n"/>
      <c r="C140" s="7" t="n"/>
      <c r="D140" s="6" t="n"/>
      <c r="E140" s="4" t="n"/>
      <c r="F140" s="6" t="n"/>
      <c r="G140" s="12" t="n"/>
      <c r="H140" s="6" t="n"/>
      <c r="I140" s="6" t="n"/>
      <c r="J140" s="13">
        <f>IF(OR($B140="",$C140=""),"",IFERROR(IF(INDEX('Bibliothek'!$D$5:$D$204,MATCH($B140,'Bibliothek'!$B$5:$B$204,0))=$C140,"Aktuelle Version","Alte Version"),"Nicht in der Bibliothek"))</f>
        <v/>
      </c>
    </row>
    <row r="141">
      <c r="A141" s="11" t="n"/>
      <c r="B141" s="5" t="n"/>
      <c r="C141" s="7" t="n"/>
      <c r="D141" s="6" t="n"/>
      <c r="E141" s="4" t="n"/>
      <c r="F141" s="6" t="n"/>
      <c r="G141" s="12" t="n"/>
      <c r="H141" s="6" t="n"/>
      <c r="I141" s="6" t="n"/>
      <c r="J141" s="13">
        <f>IF(OR($B141="",$C141=""),"",IFERROR(IF(INDEX('Bibliothek'!$D$5:$D$204,MATCH($B141,'Bibliothek'!$B$5:$B$204,0))=$C141,"Aktuelle Version","Alte Version"),"Nicht in der Bibliothek"))</f>
        <v/>
      </c>
    </row>
    <row r="142">
      <c r="A142" s="11" t="n"/>
      <c r="B142" s="5" t="n"/>
      <c r="C142" s="7" t="n"/>
      <c r="D142" s="6" t="n"/>
      <c r="E142" s="4" t="n"/>
      <c r="F142" s="6" t="n"/>
      <c r="G142" s="12" t="n"/>
      <c r="H142" s="6" t="n"/>
      <c r="I142" s="6" t="n"/>
      <c r="J142" s="13">
        <f>IF(OR($B142="",$C142=""),"",IFERROR(IF(INDEX('Bibliothek'!$D$5:$D$204,MATCH($B142,'Bibliothek'!$B$5:$B$204,0))=$C142,"Aktuelle Version","Alte Version"),"Nicht in der Bibliothek"))</f>
        <v/>
      </c>
    </row>
    <row r="143">
      <c r="A143" s="11" t="n"/>
      <c r="B143" s="5" t="n"/>
      <c r="C143" s="7" t="n"/>
      <c r="D143" s="6" t="n"/>
      <c r="E143" s="4" t="n"/>
      <c r="F143" s="6" t="n"/>
      <c r="G143" s="12" t="n"/>
      <c r="H143" s="6" t="n"/>
      <c r="I143" s="6" t="n"/>
      <c r="J143" s="13">
        <f>IF(OR($B143="",$C143=""),"",IFERROR(IF(INDEX('Bibliothek'!$D$5:$D$204,MATCH($B143,'Bibliothek'!$B$5:$B$204,0))=$C143,"Aktuelle Version","Alte Version"),"Nicht in der Bibliothek"))</f>
        <v/>
      </c>
    </row>
    <row r="144">
      <c r="A144" s="11" t="n"/>
      <c r="B144" s="5" t="n"/>
      <c r="C144" s="7" t="n"/>
      <c r="D144" s="6" t="n"/>
      <c r="E144" s="4" t="n"/>
      <c r="F144" s="6" t="n"/>
      <c r="G144" s="12" t="n"/>
      <c r="H144" s="6" t="n"/>
      <c r="I144" s="6" t="n"/>
      <c r="J144" s="13">
        <f>IF(OR($B144="",$C144=""),"",IFERROR(IF(INDEX('Bibliothek'!$D$5:$D$204,MATCH($B144,'Bibliothek'!$B$5:$B$204,0))=$C144,"Aktuelle Version","Alte Version"),"Nicht in der Bibliothek"))</f>
        <v/>
      </c>
    </row>
    <row r="145">
      <c r="A145" s="11" t="n"/>
      <c r="B145" s="5" t="n"/>
      <c r="C145" s="7" t="n"/>
      <c r="D145" s="6" t="n"/>
      <c r="E145" s="4" t="n"/>
      <c r="F145" s="6" t="n"/>
      <c r="G145" s="12" t="n"/>
      <c r="H145" s="6" t="n"/>
      <c r="I145" s="6" t="n"/>
      <c r="J145" s="13">
        <f>IF(OR($B145="",$C145=""),"",IFERROR(IF(INDEX('Bibliothek'!$D$5:$D$204,MATCH($B145,'Bibliothek'!$B$5:$B$204,0))=$C145,"Aktuelle Version","Alte Version"),"Nicht in der Bibliothek"))</f>
        <v/>
      </c>
    </row>
    <row r="146">
      <c r="A146" s="11" t="n"/>
      <c r="B146" s="5" t="n"/>
      <c r="C146" s="7" t="n"/>
      <c r="D146" s="6" t="n"/>
      <c r="E146" s="4" t="n"/>
      <c r="F146" s="6" t="n"/>
      <c r="G146" s="12" t="n"/>
      <c r="H146" s="6" t="n"/>
      <c r="I146" s="6" t="n"/>
      <c r="J146" s="13">
        <f>IF(OR($B146="",$C146=""),"",IFERROR(IF(INDEX('Bibliothek'!$D$5:$D$204,MATCH($B146,'Bibliothek'!$B$5:$B$204,0))=$C146,"Aktuelle Version","Alte Version"),"Nicht in der Bibliothek"))</f>
        <v/>
      </c>
    </row>
    <row r="147">
      <c r="A147" s="11" t="n"/>
      <c r="B147" s="5" t="n"/>
      <c r="C147" s="7" t="n"/>
      <c r="D147" s="6" t="n"/>
      <c r="E147" s="4" t="n"/>
      <c r="F147" s="6" t="n"/>
      <c r="G147" s="12" t="n"/>
      <c r="H147" s="6" t="n"/>
      <c r="I147" s="6" t="n"/>
      <c r="J147" s="13">
        <f>IF(OR($B147="",$C147=""),"",IFERROR(IF(INDEX('Bibliothek'!$D$5:$D$204,MATCH($B147,'Bibliothek'!$B$5:$B$204,0))=$C147,"Aktuelle Version","Alte Version"),"Nicht in der Bibliothek"))</f>
        <v/>
      </c>
    </row>
    <row r="148">
      <c r="A148" s="11" t="n"/>
      <c r="B148" s="5" t="n"/>
      <c r="C148" s="7" t="n"/>
      <c r="D148" s="6" t="n"/>
      <c r="E148" s="4" t="n"/>
      <c r="F148" s="6" t="n"/>
      <c r="G148" s="12" t="n"/>
      <c r="H148" s="6" t="n"/>
      <c r="I148" s="6" t="n"/>
      <c r="J148" s="13">
        <f>IF(OR($B148="",$C148=""),"",IFERROR(IF(INDEX('Bibliothek'!$D$5:$D$204,MATCH($B148,'Bibliothek'!$B$5:$B$204,0))=$C148,"Aktuelle Version","Alte Version"),"Nicht in der Bibliothek"))</f>
        <v/>
      </c>
    </row>
    <row r="149">
      <c r="A149" s="11" t="n"/>
      <c r="B149" s="5" t="n"/>
      <c r="C149" s="7" t="n"/>
      <c r="D149" s="6" t="n"/>
      <c r="E149" s="4" t="n"/>
      <c r="F149" s="6" t="n"/>
      <c r="G149" s="12" t="n"/>
      <c r="H149" s="6" t="n"/>
      <c r="I149" s="6" t="n"/>
      <c r="J149" s="13">
        <f>IF(OR($B149="",$C149=""),"",IFERROR(IF(INDEX('Bibliothek'!$D$5:$D$204,MATCH($B149,'Bibliothek'!$B$5:$B$204,0))=$C149,"Aktuelle Version","Alte Version"),"Nicht in der Bibliothek"))</f>
        <v/>
      </c>
    </row>
    <row r="150">
      <c r="A150" s="11" t="n"/>
      <c r="B150" s="5" t="n"/>
      <c r="C150" s="7" t="n"/>
      <c r="D150" s="6" t="n"/>
      <c r="E150" s="4" t="n"/>
      <c r="F150" s="6" t="n"/>
      <c r="G150" s="12" t="n"/>
      <c r="H150" s="6" t="n"/>
      <c r="I150" s="6" t="n"/>
      <c r="J150" s="13">
        <f>IF(OR($B150="",$C150=""),"",IFERROR(IF(INDEX('Bibliothek'!$D$5:$D$204,MATCH($B150,'Bibliothek'!$B$5:$B$204,0))=$C150,"Aktuelle Version","Alte Version"),"Nicht in der Bibliothek"))</f>
        <v/>
      </c>
    </row>
    <row r="151">
      <c r="A151" s="11" t="n"/>
      <c r="B151" s="5" t="n"/>
      <c r="C151" s="7" t="n"/>
      <c r="D151" s="6" t="n"/>
      <c r="E151" s="4" t="n"/>
      <c r="F151" s="6" t="n"/>
      <c r="G151" s="12" t="n"/>
      <c r="H151" s="6" t="n"/>
      <c r="I151" s="6" t="n"/>
      <c r="J151" s="13">
        <f>IF(OR($B151="",$C151=""),"",IFERROR(IF(INDEX('Bibliothek'!$D$5:$D$204,MATCH($B151,'Bibliothek'!$B$5:$B$204,0))=$C151,"Aktuelle Version","Alte Version"),"Nicht in der Bibliothek"))</f>
        <v/>
      </c>
    </row>
    <row r="152">
      <c r="A152" s="11" t="n"/>
      <c r="B152" s="5" t="n"/>
      <c r="C152" s="7" t="n"/>
      <c r="D152" s="6" t="n"/>
      <c r="E152" s="4" t="n"/>
      <c r="F152" s="6" t="n"/>
      <c r="G152" s="12" t="n"/>
      <c r="H152" s="6" t="n"/>
      <c r="I152" s="6" t="n"/>
      <c r="J152" s="13">
        <f>IF(OR($B152="",$C152=""),"",IFERROR(IF(INDEX('Bibliothek'!$D$5:$D$204,MATCH($B152,'Bibliothek'!$B$5:$B$204,0))=$C152,"Aktuelle Version","Alte Version"),"Nicht in der Bibliothek"))</f>
        <v/>
      </c>
    </row>
    <row r="153">
      <c r="A153" s="11" t="n"/>
      <c r="B153" s="5" t="n"/>
      <c r="C153" s="7" t="n"/>
      <c r="D153" s="6" t="n"/>
      <c r="E153" s="4" t="n"/>
      <c r="F153" s="6" t="n"/>
      <c r="G153" s="12" t="n"/>
      <c r="H153" s="6" t="n"/>
      <c r="I153" s="6" t="n"/>
      <c r="J153" s="13">
        <f>IF(OR($B153="",$C153=""),"",IFERROR(IF(INDEX('Bibliothek'!$D$5:$D$204,MATCH($B153,'Bibliothek'!$B$5:$B$204,0))=$C153,"Aktuelle Version","Alte Version"),"Nicht in der Bibliothek"))</f>
        <v/>
      </c>
    </row>
    <row r="154">
      <c r="A154" s="11" t="n"/>
      <c r="B154" s="5" t="n"/>
      <c r="C154" s="7" t="n"/>
      <c r="D154" s="6" t="n"/>
      <c r="E154" s="4" t="n"/>
      <c r="F154" s="6" t="n"/>
      <c r="G154" s="12" t="n"/>
      <c r="H154" s="6" t="n"/>
      <c r="I154" s="6" t="n"/>
      <c r="J154" s="13">
        <f>IF(OR($B154="",$C154=""),"",IFERROR(IF(INDEX('Bibliothek'!$D$5:$D$204,MATCH($B154,'Bibliothek'!$B$5:$B$204,0))=$C154,"Aktuelle Version","Alte Version"),"Nicht in der Bibliothek"))</f>
        <v/>
      </c>
    </row>
    <row r="155">
      <c r="A155" s="11" t="n"/>
      <c r="B155" s="5" t="n"/>
      <c r="C155" s="7" t="n"/>
      <c r="D155" s="6" t="n"/>
      <c r="E155" s="4" t="n"/>
      <c r="F155" s="6" t="n"/>
      <c r="G155" s="12" t="n"/>
      <c r="H155" s="6" t="n"/>
      <c r="I155" s="6" t="n"/>
      <c r="J155" s="13">
        <f>IF(OR($B155="",$C155=""),"",IFERROR(IF(INDEX('Bibliothek'!$D$5:$D$204,MATCH($B155,'Bibliothek'!$B$5:$B$204,0))=$C155,"Aktuelle Version","Alte Version"),"Nicht in der Bibliothek"))</f>
        <v/>
      </c>
    </row>
    <row r="156">
      <c r="A156" s="11" t="n"/>
      <c r="B156" s="5" t="n"/>
      <c r="C156" s="7" t="n"/>
      <c r="D156" s="6" t="n"/>
      <c r="E156" s="4" t="n"/>
      <c r="F156" s="6" t="n"/>
      <c r="G156" s="12" t="n"/>
      <c r="H156" s="6" t="n"/>
      <c r="I156" s="6" t="n"/>
      <c r="J156" s="13">
        <f>IF(OR($B156="",$C156=""),"",IFERROR(IF(INDEX('Bibliothek'!$D$5:$D$204,MATCH($B156,'Bibliothek'!$B$5:$B$204,0))=$C156,"Aktuelle Version","Alte Version"),"Nicht in der Bibliothek"))</f>
        <v/>
      </c>
    </row>
    <row r="157">
      <c r="A157" s="11" t="n"/>
      <c r="B157" s="5" t="n"/>
      <c r="C157" s="7" t="n"/>
      <c r="D157" s="6" t="n"/>
      <c r="E157" s="4" t="n"/>
      <c r="F157" s="6" t="n"/>
      <c r="G157" s="12" t="n"/>
      <c r="H157" s="6" t="n"/>
      <c r="I157" s="6" t="n"/>
      <c r="J157" s="13">
        <f>IF(OR($B157="",$C157=""),"",IFERROR(IF(INDEX('Bibliothek'!$D$5:$D$204,MATCH($B157,'Bibliothek'!$B$5:$B$204,0))=$C157,"Aktuelle Version","Alte Version"),"Nicht in der Bibliothek"))</f>
        <v/>
      </c>
    </row>
    <row r="158">
      <c r="A158" s="11" t="n"/>
      <c r="B158" s="5" t="n"/>
      <c r="C158" s="7" t="n"/>
      <c r="D158" s="6" t="n"/>
      <c r="E158" s="4" t="n"/>
      <c r="F158" s="6" t="n"/>
      <c r="G158" s="12" t="n"/>
      <c r="H158" s="6" t="n"/>
      <c r="I158" s="6" t="n"/>
      <c r="J158" s="13">
        <f>IF(OR($B158="",$C158=""),"",IFERROR(IF(INDEX('Bibliothek'!$D$5:$D$204,MATCH($B158,'Bibliothek'!$B$5:$B$204,0))=$C158,"Aktuelle Version","Alte Version"),"Nicht in der Bibliothek"))</f>
        <v/>
      </c>
    </row>
    <row r="159">
      <c r="A159" s="11" t="n"/>
      <c r="B159" s="5" t="n"/>
      <c r="C159" s="7" t="n"/>
      <c r="D159" s="6" t="n"/>
      <c r="E159" s="4" t="n"/>
      <c r="F159" s="6" t="n"/>
      <c r="G159" s="12" t="n"/>
      <c r="H159" s="6" t="n"/>
      <c r="I159" s="6" t="n"/>
      <c r="J159" s="13">
        <f>IF(OR($B159="",$C159=""),"",IFERROR(IF(INDEX('Bibliothek'!$D$5:$D$204,MATCH($B159,'Bibliothek'!$B$5:$B$204,0))=$C159,"Aktuelle Version","Alte Version"),"Nicht in der Bibliothek"))</f>
        <v/>
      </c>
    </row>
    <row r="160">
      <c r="A160" s="11" t="n"/>
      <c r="B160" s="5" t="n"/>
      <c r="C160" s="7" t="n"/>
      <c r="D160" s="6" t="n"/>
      <c r="E160" s="4" t="n"/>
      <c r="F160" s="6" t="n"/>
      <c r="G160" s="12" t="n"/>
      <c r="H160" s="6" t="n"/>
      <c r="I160" s="6" t="n"/>
      <c r="J160" s="13">
        <f>IF(OR($B160="",$C160=""),"",IFERROR(IF(INDEX('Bibliothek'!$D$5:$D$204,MATCH($B160,'Bibliothek'!$B$5:$B$204,0))=$C160,"Aktuelle Version","Alte Version"),"Nicht in der Bibliothek"))</f>
        <v/>
      </c>
    </row>
    <row r="161">
      <c r="A161" s="11" t="n"/>
      <c r="B161" s="5" t="n"/>
      <c r="C161" s="7" t="n"/>
      <c r="D161" s="6" t="n"/>
      <c r="E161" s="4" t="n"/>
      <c r="F161" s="6" t="n"/>
      <c r="G161" s="12" t="n"/>
      <c r="H161" s="6" t="n"/>
      <c r="I161" s="6" t="n"/>
      <c r="J161" s="13">
        <f>IF(OR($B161="",$C161=""),"",IFERROR(IF(INDEX('Bibliothek'!$D$5:$D$204,MATCH($B161,'Bibliothek'!$B$5:$B$204,0))=$C161,"Aktuelle Version","Alte Version"),"Nicht in der Bibliothek"))</f>
        <v/>
      </c>
    </row>
    <row r="162">
      <c r="A162" s="11" t="n"/>
      <c r="B162" s="5" t="n"/>
      <c r="C162" s="7" t="n"/>
      <c r="D162" s="6" t="n"/>
      <c r="E162" s="4" t="n"/>
      <c r="F162" s="6" t="n"/>
      <c r="G162" s="12" t="n"/>
      <c r="H162" s="6" t="n"/>
      <c r="I162" s="6" t="n"/>
      <c r="J162" s="13">
        <f>IF(OR($B162="",$C162=""),"",IFERROR(IF(INDEX('Bibliothek'!$D$5:$D$204,MATCH($B162,'Bibliothek'!$B$5:$B$204,0))=$C162,"Aktuelle Version","Alte Version"),"Nicht in der Bibliothek"))</f>
        <v/>
      </c>
    </row>
    <row r="163">
      <c r="A163" s="11" t="n"/>
      <c r="B163" s="5" t="n"/>
      <c r="C163" s="7" t="n"/>
      <c r="D163" s="6" t="n"/>
      <c r="E163" s="4" t="n"/>
      <c r="F163" s="6" t="n"/>
      <c r="G163" s="12" t="n"/>
      <c r="H163" s="6" t="n"/>
      <c r="I163" s="6" t="n"/>
      <c r="J163" s="13">
        <f>IF(OR($B163="",$C163=""),"",IFERROR(IF(INDEX('Bibliothek'!$D$5:$D$204,MATCH($B163,'Bibliothek'!$B$5:$B$204,0))=$C163,"Aktuelle Version","Alte Version"),"Nicht in der Bibliothek"))</f>
        <v/>
      </c>
    </row>
    <row r="164">
      <c r="A164" s="11" t="n"/>
      <c r="B164" s="5" t="n"/>
      <c r="C164" s="7" t="n"/>
      <c r="D164" s="6" t="n"/>
      <c r="E164" s="4" t="n"/>
      <c r="F164" s="6" t="n"/>
      <c r="G164" s="12" t="n"/>
      <c r="H164" s="6" t="n"/>
      <c r="I164" s="6" t="n"/>
      <c r="J164" s="13">
        <f>IF(OR($B164="",$C164=""),"",IFERROR(IF(INDEX('Bibliothek'!$D$5:$D$204,MATCH($B164,'Bibliothek'!$B$5:$B$204,0))=$C164,"Aktuelle Version","Alte Version"),"Nicht in der Bibliothek"))</f>
        <v/>
      </c>
    </row>
    <row r="165">
      <c r="A165" s="11" t="n"/>
      <c r="B165" s="5" t="n"/>
      <c r="C165" s="7" t="n"/>
      <c r="D165" s="6" t="n"/>
      <c r="E165" s="4" t="n"/>
      <c r="F165" s="6" t="n"/>
      <c r="G165" s="12" t="n"/>
      <c r="H165" s="6" t="n"/>
      <c r="I165" s="6" t="n"/>
      <c r="J165" s="13">
        <f>IF(OR($B165="",$C165=""),"",IFERROR(IF(INDEX('Bibliothek'!$D$5:$D$204,MATCH($B165,'Bibliothek'!$B$5:$B$204,0))=$C165,"Aktuelle Version","Alte Version"),"Nicht in der Bibliothek"))</f>
        <v/>
      </c>
    </row>
    <row r="166">
      <c r="A166" s="11" t="n"/>
      <c r="B166" s="5" t="n"/>
      <c r="C166" s="7" t="n"/>
      <c r="D166" s="6" t="n"/>
      <c r="E166" s="4" t="n"/>
      <c r="F166" s="6" t="n"/>
      <c r="G166" s="12" t="n"/>
      <c r="H166" s="6" t="n"/>
      <c r="I166" s="6" t="n"/>
      <c r="J166" s="13">
        <f>IF(OR($B166="",$C166=""),"",IFERROR(IF(INDEX('Bibliothek'!$D$5:$D$204,MATCH($B166,'Bibliothek'!$B$5:$B$204,0))=$C166,"Aktuelle Version","Alte Version"),"Nicht in der Bibliothek"))</f>
        <v/>
      </c>
    </row>
    <row r="167">
      <c r="A167" s="11" t="n"/>
      <c r="B167" s="5" t="n"/>
      <c r="C167" s="7" t="n"/>
      <c r="D167" s="6" t="n"/>
      <c r="E167" s="4" t="n"/>
      <c r="F167" s="6" t="n"/>
      <c r="G167" s="12" t="n"/>
      <c r="H167" s="6" t="n"/>
      <c r="I167" s="6" t="n"/>
      <c r="J167" s="13">
        <f>IF(OR($B167="",$C167=""),"",IFERROR(IF(INDEX('Bibliothek'!$D$5:$D$204,MATCH($B167,'Bibliothek'!$B$5:$B$204,0))=$C167,"Aktuelle Version","Alte Version"),"Nicht in der Bibliothek"))</f>
        <v/>
      </c>
    </row>
    <row r="168">
      <c r="A168" s="11" t="n"/>
      <c r="B168" s="5" t="n"/>
      <c r="C168" s="7" t="n"/>
      <c r="D168" s="6" t="n"/>
      <c r="E168" s="4" t="n"/>
      <c r="F168" s="6" t="n"/>
      <c r="G168" s="12" t="n"/>
      <c r="H168" s="6" t="n"/>
      <c r="I168" s="6" t="n"/>
      <c r="J168" s="13">
        <f>IF(OR($B168="",$C168=""),"",IFERROR(IF(INDEX('Bibliothek'!$D$5:$D$204,MATCH($B168,'Bibliothek'!$B$5:$B$204,0))=$C168,"Aktuelle Version","Alte Version"),"Nicht in der Bibliothek"))</f>
        <v/>
      </c>
    </row>
    <row r="169">
      <c r="A169" s="11" t="n"/>
      <c r="B169" s="5" t="n"/>
      <c r="C169" s="7" t="n"/>
      <c r="D169" s="6" t="n"/>
      <c r="E169" s="4" t="n"/>
      <c r="F169" s="6" t="n"/>
      <c r="G169" s="12" t="n"/>
      <c r="H169" s="6" t="n"/>
      <c r="I169" s="6" t="n"/>
      <c r="J169" s="13">
        <f>IF(OR($B169="",$C169=""),"",IFERROR(IF(INDEX('Bibliothek'!$D$5:$D$204,MATCH($B169,'Bibliothek'!$B$5:$B$204,0))=$C169,"Aktuelle Version","Alte Version"),"Nicht in der Bibliothek"))</f>
        <v/>
      </c>
    </row>
    <row r="170">
      <c r="A170" s="11" t="n"/>
      <c r="B170" s="5" t="n"/>
      <c r="C170" s="7" t="n"/>
      <c r="D170" s="6" t="n"/>
      <c r="E170" s="4" t="n"/>
      <c r="F170" s="6" t="n"/>
      <c r="G170" s="12" t="n"/>
      <c r="H170" s="6" t="n"/>
      <c r="I170" s="6" t="n"/>
      <c r="J170" s="13">
        <f>IF(OR($B170="",$C170=""),"",IFERROR(IF(INDEX('Bibliothek'!$D$5:$D$204,MATCH($B170,'Bibliothek'!$B$5:$B$204,0))=$C170,"Aktuelle Version","Alte Version"),"Nicht in der Bibliothek"))</f>
        <v/>
      </c>
    </row>
    <row r="171">
      <c r="A171" s="11" t="n"/>
      <c r="B171" s="5" t="n"/>
      <c r="C171" s="7" t="n"/>
      <c r="D171" s="6" t="n"/>
      <c r="E171" s="4" t="n"/>
      <c r="F171" s="6" t="n"/>
      <c r="G171" s="12" t="n"/>
      <c r="H171" s="6" t="n"/>
      <c r="I171" s="6" t="n"/>
      <c r="J171" s="13">
        <f>IF(OR($B171="",$C171=""),"",IFERROR(IF(INDEX('Bibliothek'!$D$5:$D$204,MATCH($B171,'Bibliothek'!$B$5:$B$204,0))=$C171,"Aktuelle Version","Alte Version"),"Nicht in der Bibliothek"))</f>
        <v/>
      </c>
    </row>
    <row r="172">
      <c r="A172" s="11" t="n"/>
      <c r="B172" s="5" t="n"/>
      <c r="C172" s="7" t="n"/>
      <c r="D172" s="6" t="n"/>
      <c r="E172" s="4" t="n"/>
      <c r="F172" s="6" t="n"/>
      <c r="G172" s="12" t="n"/>
      <c r="H172" s="6" t="n"/>
      <c r="I172" s="6" t="n"/>
      <c r="J172" s="13">
        <f>IF(OR($B172="",$C172=""),"",IFERROR(IF(INDEX('Bibliothek'!$D$5:$D$204,MATCH($B172,'Bibliothek'!$B$5:$B$204,0))=$C172,"Aktuelle Version","Alte Version"),"Nicht in der Bibliothek"))</f>
        <v/>
      </c>
    </row>
    <row r="173">
      <c r="A173" s="11" t="n"/>
      <c r="B173" s="5" t="n"/>
      <c r="C173" s="7" t="n"/>
      <c r="D173" s="6" t="n"/>
      <c r="E173" s="4" t="n"/>
      <c r="F173" s="6" t="n"/>
      <c r="G173" s="12" t="n"/>
      <c r="H173" s="6" t="n"/>
      <c r="I173" s="6" t="n"/>
      <c r="J173" s="13">
        <f>IF(OR($B173="",$C173=""),"",IFERROR(IF(INDEX('Bibliothek'!$D$5:$D$204,MATCH($B173,'Bibliothek'!$B$5:$B$204,0))=$C173,"Aktuelle Version","Alte Version"),"Nicht in der Bibliothek"))</f>
        <v/>
      </c>
    </row>
    <row r="174">
      <c r="A174" s="11" t="n"/>
      <c r="B174" s="5" t="n"/>
      <c r="C174" s="7" t="n"/>
      <c r="D174" s="6" t="n"/>
      <c r="E174" s="4" t="n"/>
      <c r="F174" s="6" t="n"/>
      <c r="G174" s="12" t="n"/>
      <c r="H174" s="6" t="n"/>
      <c r="I174" s="6" t="n"/>
      <c r="J174" s="13">
        <f>IF(OR($B174="",$C174=""),"",IFERROR(IF(INDEX('Bibliothek'!$D$5:$D$204,MATCH($B174,'Bibliothek'!$B$5:$B$204,0))=$C174,"Aktuelle Version","Alte Version"),"Nicht in der Bibliothek"))</f>
        <v/>
      </c>
    </row>
    <row r="175">
      <c r="A175" s="11" t="n"/>
      <c r="B175" s="5" t="n"/>
      <c r="C175" s="7" t="n"/>
      <c r="D175" s="6" t="n"/>
      <c r="E175" s="4" t="n"/>
      <c r="F175" s="6" t="n"/>
      <c r="G175" s="12" t="n"/>
      <c r="H175" s="6" t="n"/>
      <c r="I175" s="6" t="n"/>
      <c r="J175" s="13">
        <f>IF(OR($B175="",$C175=""),"",IFERROR(IF(INDEX('Bibliothek'!$D$5:$D$204,MATCH($B175,'Bibliothek'!$B$5:$B$204,0))=$C175,"Aktuelle Version","Alte Version"),"Nicht in der Bibliothek"))</f>
        <v/>
      </c>
    </row>
    <row r="176">
      <c r="A176" s="11" t="n"/>
      <c r="B176" s="5" t="n"/>
      <c r="C176" s="7" t="n"/>
      <c r="D176" s="6" t="n"/>
      <c r="E176" s="4" t="n"/>
      <c r="F176" s="6" t="n"/>
      <c r="G176" s="12" t="n"/>
      <c r="H176" s="6" t="n"/>
      <c r="I176" s="6" t="n"/>
      <c r="J176" s="13">
        <f>IF(OR($B176="",$C176=""),"",IFERROR(IF(INDEX('Bibliothek'!$D$5:$D$204,MATCH($B176,'Bibliothek'!$B$5:$B$204,0))=$C176,"Aktuelle Version","Alte Version"),"Nicht in der Bibliothek"))</f>
        <v/>
      </c>
    </row>
    <row r="177">
      <c r="A177" s="11" t="n"/>
      <c r="B177" s="5" t="n"/>
      <c r="C177" s="7" t="n"/>
      <c r="D177" s="6" t="n"/>
      <c r="E177" s="4" t="n"/>
      <c r="F177" s="6" t="n"/>
      <c r="G177" s="12" t="n"/>
      <c r="H177" s="6" t="n"/>
      <c r="I177" s="6" t="n"/>
      <c r="J177" s="13">
        <f>IF(OR($B177="",$C177=""),"",IFERROR(IF(INDEX('Bibliothek'!$D$5:$D$204,MATCH($B177,'Bibliothek'!$B$5:$B$204,0))=$C177,"Aktuelle Version","Alte Version"),"Nicht in der Bibliothek"))</f>
        <v/>
      </c>
    </row>
    <row r="178">
      <c r="A178" s="11" t="n"/>
      <c r="B178" s="5" t="n"/>
      <c r="C178" s="7" t="n"/>
      <c r="D178" s="6" t="n"/>
      <c r="E178" s="4" t="n"/>
      <c r="F178" s="6" t="n"/>
      <c r="G178" s="12" t="n"/>
      <c r="H178" s="6" t="n"/>
      <c r="I178" s="6" t="n"/>
      <c r="J178" s="13">
        <f>IF(OR($B178="",$C178=""),"",IFERROR(IF(INDEX('Bibliothek'!$D$5:$D$204,MATCH($B178,'Bibliothek'!$B$5:$B$204,0))=$C178,"Aktuelle Version","Alte Version"),"Nicht in der Bibliothek"))</f>
        <v/>
      </c>
    </row>
    <row r="179">
      <c r="A179" s="11" t="n"/>
      <c r="B179" s="5" t="n"/>
      <c r="C179" s="7" t="n"/>
      <c r="D179" s="6" t="n"/>
      <c r="E179" s="4" t="n"/>
      <c r="F179" s="6" t="n"/>
      <c r="G179" s="12" t="n"/>
      <c r="H179" s="6" t="n"/>
      <c r="I179" s="6" t="n"/>
      <c r="J179" s="13">
        <f>IF(OR($B179="",$C179=""),"",IFERROR(IF(INDEX('Bibliothek'!$D$5:$D$204,MATCH($B179,'Bibliothek'!$B$5:$B$204,0))=$C179,"Aktuelle Version","Alte Version"),"Nicht in der Bibliothek"))</f>
        <v/>
      </c>
    </row>
    <row r="180">
      <c r="A180" s="11" t="n"/>
      <c r="B180" s="5" t="n"/>
      <c r="C180" s="7" t="n"/>
      <c r="D180" s="6" t="n"/>
      <c r="E180" s="4" t="n"/>
      <c r="F180" s="6" t="n"/>
      <c r="G180" s="12" t="n"/>
      <c r="H180" s="6" t="n"/>
      <c r="I180" s="6" t="n"/>
      <c r="J180" s="13">
        <f>IF(OR($B180="",$C180=""),"",IFERROR(IF(INDEX('Bibliothek'!$D$5:$D$204,MATCH($B180,'Bibliothek'!$B$5:$B$204,0))=$C180,"Aktuelle Version","Alte Version"),"Nicht in der Bibliothek"))</f>
        <v/>
      </c>
    </row>
    <row r="181">
      <c r="A181" s="11" t="n"/>
      <c r="B181" s="5" t="n"/>
      <c r="C181" s="7" t="n"/>
      <c r="D181" s="6" t="n"/>
      <c r="E181" s="4" t="n"/>
      <c r="F181" s="6" t="n"/>
      <c r="G181" s="12" t="n"/>
      <c r="H181" s="6" t="n"/>
      <c r="I181" s="6" t="n"/>
      <c r="J181" s="13">
        <f>IF(OR($B181="",$C181=""),"",IFERROR(IF(INDEX('Bibliothek'!$D$5:$D$204,MATCH($B181,'Bibliothek'!$B$5:$B$204,0))=$C181,"Aktuelle Version","Alte Version"),"Nicht in der Bibliothek"))</f>
        <v/>
      </c>
    </row>
    <row r="182">
      <c r="A182" s="11" t="n"/>
      <c r="B182" s="5" t="n"/>
      <c r="C182" s="7" t="n"/>
      <c r="D182" s="6" t="n"/>
      <c r="E182" s="4" t="n"/>
      <c r="F182" s="6" t="n"/>
      <c r="G182" s="12" t="n"/>
      <c r="H182" s="6" t="n"/>
      <c r="I182" s="6" t="n"/>
      <c r="J182" s="13">
        <f>IF(OR($B182="",$C182=""),"",IFERROR(IF(INDEX('Bibliothek'!$D$5:$D$204,MATCH($B182,'Bibliothek'!$B$5:$B$204,0))=$C182,"Aktuelle Version","Alte Version"),"Nicht in der Bibliothek"))</f>
        <v/>
      </c>
    </row>
    <row r="183">
      <c r="A183" s="11" t="n"/>
      <c r="B183" s="5" t="n"/>
      <c r="C183" s="7" t="n"/>
      <c r="D183" s="6" t="n"/>
      <c r="E183" s="4" t="n"/>
      <c r="F183" s="6" t="n"/>
      <c r="G183" s="12" t="n"/>
      <c r="H183" s="6" t="n"/>
      <c r="I183" s="6" t="n"/>
      <c r="J183" s="13">
        <f>IF(OR($B183="",$C183=""),"",IFERROR(IF(INDEX('Bibliothek'!$D$5:$D$204,MATCH($B183,'Bibliothek'!$B$5:$B$204,0))=$C183,"Aktuelle Version","Alte Version"),"Nicht in der Bibliothek"))</f>
        <v/>
      </c>
    </row>
    <row r="184">
      <c r="A184" s="11" t="n"/>
      <c r="B184" s="5" t="n"/>
      <c r="C184" s="7" t="n"/>
      <c r="D184" s="6" t="n"/>
      <c r="E184" s="4" t="n"/>
      <c r="F184" s="6" t="n"/>
      <c r="G184" s="12" t="n"/>
      <c r="H184" s="6" t="n"/>
      <c r="I184" s="6" t="n"/>
      <c r="J184" s="13">
        <f>IF(OR($B184="",$C184=""),"",IFERROR(IF(INDEX('Bibliothek'!$D$5:$D$204,MATCH($B184,'Bibliothek'!$B$5:$B$204,0))=$C184,"Aktuelle Version","Alte Version"),"Nicht in der Bibliothek"))</f>
        <v/>
      </c>
    </row>
    <row r="185">
      <c r="A185" s="11" t="n"/>
      <c r="B185" s="5" t="n"/>
      <c r="C185" s="7" t="n"/>
      <c r="D185" s="6" t="n"/>
      <c r="E185" s="4" t="n"/>
      <c r="F185" s="6" t="n"/>
      <c r="G185" s="12" t="n"/>
      <c r="H185" s="6" t="n"/>
      <c r="I185" s="6" t="n"/>
      <c r="J185" s="13">
        <f>IF(OR($B185="",$C185=""),"",IFERROR(IF(INDEX('Bibliothek'!$D$5:$D$204,MATCH($B185,'Bibliothek'!$B$5:$B$204,0))=$C185,"Aktuelle Version","Alte Version"),"Nicht in der Bibliothek"))</f>
        <v/>
      </c>
    </row>
    <row r="186">
      <c r="A186" s="11" t="n"/>
      <c r="B186" s="5" t="n"/>
      <c r="C186" s="7" t="n"/>
      <c r="D186" s="6" t="n"/>
      <c r="E186" s="4" t="n"/>
      <c r="F186" s="6" t="n"/>
      <c r="G186" s="12" t="n"/>
      <c r="H186" s="6" t="n"/>
      <c r="I186" s="6" t="n"/>
      <c r="J186" s="13">
        <f>IF(OR($B186="",$C186=""),"",IFERROR(IF(INDEX('Bibliothek'!$D$5:$D$204,MATCH($B186,'Bibliothek'!$B$5:$B$204,0))=$C186,"Aktuelle Version","Alte Version"),"Nicht in der Bibliothek"))</f>
        <v/>
      </c>
    </row>
    <row r="187">
      <c r="A187" s="11" t="n"/>
      <c r="B187" s="5" t="n"/>
      <c r="C187" s="7" t="n"/>
      <c r="D187" s="6" t="n"/>
      <c r="E187" s="4" t="n"/>
      <c r="F187" s="6" t="n"/>
      <c r="G187" s="12" t="n"/>
      <c r="H187" s="6" t="n"/>
      <c r="I187" s="6" t="n"/>
      <c r="J187" s="13">
        <f>IF(OR($B187="",$C187=""),"",IFERROR(IF(INDEX('Bibliothek'!$D$5:$D$204,MATCH($B187,'Bibliothek'!$B$5:$B$204,0))=$C187,"Aktuelle Version","Alte Version"),"Nicht in der Bibliothek"))</f>
        <v/>
      </c>
    </row>
    <row r="188">
      <c r="A188" s="11" t="n"/>
      <c r="B188" s="5" t="n"/>
      <c r="C188" s="7" t="n"/>
      <c r="D188" s="6" t="n"/>
      <c r="E188" s="4" t="n"/>
      <c r="F188" s="6" t="n"/>
      <c r="G188" s="12" t="n"/>
      <c r="H188" s="6" t="n"/>
      <c r="I188" s="6" t="n"/>
      <c r="J188" s="13">
        <f>IF(OR($B188="",$C188=""),"",IFERROR(IF(INDEX('Bibliothek'!$D$5:$D$204,MATCH($B188,'Bibliothek'!$B$5:$B$204,0))=$C188,"Aktuelle Version","Alte Version"),"Nicht in der Bibliothek"))</f>
        <v/>
      </c>
    </row>
    <row r="189">
      <c r="A189" s="11" t="n"/>
      <c r="B189" s="5" t="n"/>
      <c r="C189" s="7" t="n"/>
      <c r="D189" s="6" t="n"/>
      <c r="E189" s="4" t="n"/>
      <c r="F189" s="6" t="n"/>
      <c r="G189" s="12" t="n"/>
      <c r="H189" s="6" t="n"/>
      <c r="I189" s="6" t="n"/>
      <c r="J189" s="13">
        <f>IF(OR($B189="",$C189=""),"",IFERROR(IF(INDEX('Bibliothek'!$D$5:$D$204,MATCH($B189,'Bibliothek'!$B$5:$B$204,0))=$C189,"Aktuelle Version","Alte Version"),"Nicht in der Bibliothek"))</f>
        <v/>
      </c>
    </row>
    <row r="190">
      <c r="A190" s="11" t="n"/>
      <c r="B190" s="5" t="n"/>
      <c r="C190" s="7" t="n"/>
      <c r="D190" s="6" t="n"/>
      <c r="E190" s="4" t="n"/>
      <c r="F190" s="6" t="n"/>
      <c r="G190" s="12" t="n"/>
      <c r="H190" s="6" t="n"/>
      <c r="I190" s="6" t="n"/>
      <c r="J190" s="13">
        <f>IF(OR($B190="",$C190=""),"",IFERROR(IF(INDEX('Bibliothek'!$D$5:$D$204,MATCH($B190,'Bibliothek'!$B$5:$B$204,0))=$C190,"Aktuelle Version","Alte Version"),"Nicht in der Bibliothek"))</f>
        <v/>
      </c>
    </row>
    <row r="191">
      <c r="A191" s="11" t="n"/>
      <c r="B191" s="5" t="n"/>
      <c r="C191" s="7" t="n"/>
      <c r="D191" s="6" t="n"/>
      <c r="E191" s="4" t="n"/>
      <c r="F191" s="6" t="n"/>
      <c r="G191" s="12" t="n"/>
      <c r="H191" s="6" t="n"/>
      <c r="I191" s="6" t="n"/>
      <c r="J191" s="13">
        <f>IF(OR($B191="",$C191=""),"",IFERROR(IF(INDEX('Bibliothek'!$D$5:$D$204,MATCH($B191,'Bibliothek'!$B$5:$B$204,0))=$C191,"Aktuelle Version","Alte Version"),"Nicht in der Bibliothek"))</f>
        <v/>
      </c>
    </row>
    <row r="192">
      <c r="A192" s="11" t="n"/>
      <c r="B192" s="5" t="n"/>
      <c r="C192" s="7" t="n"/>
      <c r="D192" s="6" t="n"/>
      <c r="E192" s="4" t="n"/>
      <c r="F192" s="6" t="n"/>
      <c r="G192" s="12" t="n"/>
      <c r="H192" s="6" t="n"/>
      <c r="I192" s="6" t="n"/>
      <c r="J192" s="13">
        <f>IF(OR($B192="",$C192=""),"",IFERROR(IF(INDEX('Bibliothek'!$D$5:$D$204,MATCH($B192,'Bibliothek'!$B$5:$B$204,0))=$C192,"Aktuelle Version","Alte Version"),"Nicht in der Bibliothek"))</f>
        <v/>
      </c>
    </row>
    <row r="193">
      <c r="A193" s="11" t="n"/>
      <c r="B193" s="5" t="n"/>
      <c r="C193" s="7" t="n"/>
      <c r="D193" s="6" t="n"/>
      <c r="E193" s="4" t="n"/>
      <c r="F193" s="6" t="n"/>
      <c r="G193" s="12" t="n"/>
      <c r="H193" s="6" t="n"/>
      <c r="I193" s="6" t="n"/>
      <c r="J193" s="13">
        <f>IF(OR($B193="",$C193=""),"",IFERROR(IF(INDEX('Bibliothek'!$D$5:$D$204,MATCH($B193,'Bibliothek'!$B$5:$B$204,0))=$C193,"Aktuelle Version","Alte Version"),"Nicht in der Bibliothek"))</f>
        <v/>
      </c>
    </row>
    <row r="194">
      <c r="A194" s="11" t="n"/>
      <c r="B194" s="5" t="n"/>
      <c r="C194" s="7" t="n"/>
      <c r="D194" s="6" t="n"/>
      <c r="E194" s="4" t="n"/>
      <c r="F194" s="6" t="n"/>
      <c r="G194" s="12" t="n"/>
      <c r="H194" s="6" t="n"/>
      <c r="I194" s="6" t="n"/>
      <c r="J194" s="13">
        <f>IF(OR($B194="",$C194=""),"",IFERROR(IF(INDEX('Bibliothek'!$D$5:$D$204,MATCH($B194,'Bibliothek'!$B$5:$B$204,0))=$C194,"Aktuelle Version","Alte Version"),"Nicht in der Bibliothek"))</f>
        <v/>
      </c>
    </row>
    <row r="195">
      <c r="A195" s="11" t="n"/>
      <c r="B195" s="5" t="n"/>
      <c r="C195" s="7" t="n"/>
      <c r="D195" s="6" t="n"/>
      <c r="E195" s="4" t="n"/>
      <c r="F195" s="6" t="n"/>
      <c r="G195" s="12" t="n"/>
      <c r="H195" s="6" t="n"/>
      <c r="I195" s="6" t="n"/>
      <c r="J195" s="13">
        <f>IF(OR($B195="",$C195=""),"",IFERROR(IF(INDEX('Bibliothek'!$D$5:$D$204,MATCH($B195,'Bibliothek'!$B$5:$B$204,0))=$C195,"Aktuelle Version","Alte Version"),"Nicht in der Bibliothek"))</f>
        <v/>
      </c>
    </row>
    <row r="196">
      <c r="A196" s="11" t="n"/>
      <c r="B196" s="5" t="n"/>
      <c r="C196" s="7" t="n"/>
      <c r="D196" s="6" t="n"/>
      <c r="E196" s="4" t="n"/>
      <c r="F196" s="6" t="n"/>
      <c r="G196" s="12" t="n"/>
      <c r="H196" s="6" t="n"/>
      <c r="I196" s="6" t="n"/>
      <c r="J196" s="13">
        <f>IF(OR($B196="",$C196=""),"",IFERROR(IF(INDEX('Bibliothek'!$D$5:$D$204,MATCH($B196,'Bibliothek'!$B$5:$B$204,0))=$C196,"Aktuelle Version","Alte Version"),"Nicht in der Bibliothek"))</f>
        <v/>
      </c>
    </row>
    <row r="197">
      <c r="A197" s="11" t="n"/>
      <c r="B197" s="5" t="n"/>
      <c r="C197" s="7" t="n"/>
      <c r="D197" s="6" t="n"/>
      <c r="E197" s="4" t="n"/>
      <c r="F197" s="6" t="n"/>
      <c r="G197" s="12" t="n"/>
      <c r="H197" s="6" t="n"/>
      <c r="I197" s="6" t="n"/>
      <c r="J197" s="13">
        <f>IF(OR($B197="",$C197=""),"",IFERROR(IF(INDEX('Bibliothek'!$D$5:$D$204,MATCH($B197,'Bibliothek'!$B$5:$B$204,0))=$C197,"Aktuelle Version","Alte Version"),"Nicht in der Bibliothek"))</f>
        <v/>
      </c>
    </row>
    <row r="198">
      <c r="A198" s="11" t="n"/>
      <c r="B198" s="5" t="n"/>
      <c r="C198" s="7" t="n"/>
      <c r="D198" s="6" t="n"/>
      <c r="E198" s="4" t="n"/>
      <c r="F198" s="6" t="n"/>
      <c r="G198" s="12" t="n"/>
      <c r="H198" s="6" t="n"/>
      <c r="I198" s="6" t="n"/>
      <c r="J198" s="13">
        <f>IF(OR($B198="",$C198=""),"",IFERROR(IF(INDEX('Bibliothek'!$D$5:$D$204,MATCH($B198,'Bibliothek'!$B$5:$B$204,0))=$C198,"Aktuelle Version","Alte Version"),"Nicht in der Bibliothek"))</f>
        <v/>
      </c>
    </row>
    <row r="199">
      <c r="A199" s="11" t="n"/>
      <c r="B199" s="5" t="n"/>
      <c r="C199" s="7" t="n"/>
      <c r="D199" s="6" t="n"/>
      <c r="E199" s="4" t="n"/>
      <c r="F199" s="6" t="n"/>
      <c r="G199" s="12" t="n"/>
      <c r="H199" s="6" t="n"/>
      <c r="I199" s="6" t="n"/>
      <c r="J199" s="13">
        <f>IF(OR($B199="",$C199=""),"",IFERROR(IF(INDEX('Bibliothek'!$D$5:$D$204,MATCH($B199,'Bibliothek'!$B$5:$B$204,0))=$C199,"Aktuelle Version","Alte Version"),"Nicht in der Bibliothek"))</f>
        <v/>
      </c>
    </row>
    <row r="200">
      <c r="A200" s="11" t="n"/>
      <c r="B200" s="5" t="n"/>
      <c r="C200" s="7" t="n"/>
      <c r="D200" s="6" t="n"/>
      <c r="E200" s="4" t="n"/>
      <c r="F200" s="6" t="n"/>
      <c r="G200" s="12" t="n"/>
      <c r="H200" s="6" t="n"/>
      <c r="I200" s="6" t="n"/>
      <c r="J200" s="13">
        <f>IF(OR($B200="",$C200=""),"",IFERROR(IF(INDEX('Bibliothek'!$D$5:$D$204,MATCH($B200,'Bibliothek'!$B$5:$B$204,0))=$C200,"Aktuelle Version","Alte Version"),"Nicht in der Bibliothek"))</f>
        <v/>
      </c>
    </row>
    <row r="201">
      <c r="A201" s="11" t="n"/>
      <c r="B201" s="5" t="n"/>
      <c r="C201" s="7" t="n"/>
      <c r="D201" s="6" t="n"/>
      <c r="E201" s="4" t="n"/>
      <c r="F201" s="6" t="n"/>
      <c r="G201" s="12" t="n"/>
      <c r="H201" s="6" t="n"/>
      <c r="I201" s="6" t="n"/>
      <c r="J201" s="13">
        <f>IF(OR($B201="",$C201=""),"",IFERROR(IF(INDEX('Bibliothek'!$D$5:$D$204,MATCH($B201,'Bibliothek'!$B$5:$B$204,0))=$C201,"Aktuelle Version","Alte Version"),"Nicht in der Bibliothek"))</f>
        <v/>
      </c>
    </row>
    <row r="202">
      <c r="A202" s="11" t="n"/>
      <c r="B202" s="5" t="n"/>
      <c r="C202" s="7" t="n"/>
      <c r="D202" s="6" t="n"/>
      <c r="E202" s="4" t="n"/>
      <c r="F202" s="6" t="n"/>
      <c r="G202" s="12" t="n"/>
      <c r="H202" s="6" t="n"/>
      <c r="I202" s="6" t="n"/>
      <c r="J202" s="13">
        <f>IF(OR($B202="",$C202=""),"",IFERROR(IF(INDEX('Bibliothek'!$D$5:$D$204,MATCH($B202,'Bibliothek'!$B$5:$B$204,0))=$C202,"Aktuelle Version","Alte Version"),"Nicht in der Bibliothek"))</f>
        <v/>
      </c>
    </row>
    <row r="203">
      <c r="A203" s="11" t="n"/>
      <c r="B203" s="5" t="n"/>
      <c r="C203" s="7" t="n"/>
      <c r="D203" s="6" t="n"/>
      <c r="E203" s="4" t="n"/>
      <c r="F203" s="6" t="n"/>
      <c r="G203" s="12" t="n"/>
      <c r="H203" s="6" t="n"/>
      <c r="I203" s="6" t="n"/>
      <c r="J203" s="13">
        <f>IF(OR($B203="",$C203=""),"",IFERROR(IF(INDEX('Bibliothek'!$D$5:$D$204,MATCH($B203,'Bibliothek'!$B$5:$B$204,0))=$C203,"Aktuelle Version","Alte Version"),"Nicht in der Bibliothek"))</f>
        <v/>
      </c>
    </row>
    <row r="204">
      <c r="A204" s="11" t="n"/>
      <c r="B204" s="5" t="n"/>
      <c r="C204" s="7" t="n"/>
      <c r="D204" s="6" t="n"/>
      <c r="E204" s="4" t="n"/>
      <c r="F204" s="6" t="n"/>
      <c r="G204" s="12" t="n"/>
      <c r="H204" s="6" t="n"/>
      <c r="I204" s="6" t="n"/>
      <c r="J204" s="13">
        <f>IF(OR($B204="",$C204=""),"",IFERROR(IF(INDEX('Bibliothek'!$D$5:$D$204,MATCH($B204,'Bibliothek'!$B$5:$B$204,0))=$C204,"Aktuelle Version","Alte Version"),"Nicht in der Bibliothek"))</f>
        <v/>
      </c>
    </row>
  </sheetData>
  <autoFilter ref="A4:J204"/>
  <conditionalFormatting sqref="G5:G204">
    <cfRule type="expression" priority="1" dxfId="0">
      <formula>G5="Bestanden"</formula>
    </cfRule>
    <cfRule type="expression" priority="2" dxfId="2">
      <formula>G5="Nicht bestanden"</formula>
    </cfRule>
  </conditionalFormatting>
  <conditionalFormatting sqref="E5:E204">
    <cfRule type="expression" priority="3" dxfId="2">
      <formula>E5="Nein"</formula>
    </cfRule>
  </conditionalFormatting>
  <conditionalFormatting sqref="J5:J204">
    <cfRule type="expression" priority="4" dxfId="0">
      <formula>J5="Aktuelle Version"</formula>
    </cfRule>
    <cfRule type="expression" priority="5" dxfId="1">
      <formula>J5="Alte Version"</formula>
    </cfRule>
    <cfRule type="expression" priority="6" dxfId="2">
      <formula>J5="Nicht in der Bibliothek"</formula>
    </cfRule>
  </conditionalFormatting>
  <dataValidations count="3">
    <dataValidation sqref="B5:B204" showDropDown="0" showInputMessage="0" showErrorMessage="0" allowBlank="1" type="list">
      <formula1>'Bibliothek'!$B$5:$B$204</formula1>
    </dataValidation>
    <dataValidation sqref="E5:E204" showDropDown="0" showInputMessage="0" showErrorMessage="0" allowBlank="1" type="list">
      <formula1>"Ja,Nein"</formula1>
    </dataValidation>
    <dataValidation sqref="G5:G204" showDropDown="0" showInputMessage="0" showErrorMessage="0" allowBlank="1" type="list">
      <formula1>"Bestanden,Nicht bestanden"</formula1>
    </dataValidation>
  </dataValidations>
  <pageMargins left="0.75" right="0.75" top="1" bottom="1" header="0.5" footer="0.5"/>
</worksheet>
</file>

<file path=xl/worksheets/sheet3.xml><?xml version="1.0" encoding="utf-8"?>
<worksheet xmlns="http://schemas.openxmlformats.org/spreadsheetml/2006/main">
  <sheetPr>
    <outlinePr summaryBelow="1" summaryRight="1"/>
    <pageSetUpPr/>
  </sheetPr>
  <dimension ref="A1:B19"/>
  <sheetViews>
    <sheetView rightToLeft="0" workbookViewId="0">
      <selection activeCell="A1" sqref="A1"/>
    </sheetView>
  </sheetViews>
  <sheetFormatPr baseColWidth="8" defaultRowHeight="15"/>
  <cols>
    <col width="46" customWidth="1" min="1" max="1"/>
    <col width="16" customWidth="1" min="2" max="2"/>
  </cols>
  <sheetData>
    <row r="1">
      <c r="A1" s="1" t="inlineStr">
        <is>
          <t>Übersicht</t>
        </is>
      </c>
    </row>
    <row r="2">
      <c r="A2" s="2" t="inlineStr">
        <is>
          <t>Alles auf diesem Blatt füllt sich selbst aus den Blättern Bibliothek und Testprotokoll.</t>
        </is>
      </c>
    </row>
    <row r="4">
      <c r="A4" s="14" t="inlineStr">
        <is>
          <t>Bibliothek</t>
        </is>
      </c>
    </row>
    <row r="5">
      <c r="A5" s="6" t="inlineStr">
        <is>
          <t>Prompts</t>
        </is>
      </c>
      <c r="B5" s="15">
        <f>COUNTA('Bibliothek'!$B$5:$B$204)</f>
        <v/>
      </c>
    </row>
    <row r="6">
      <c r="A6" s="6" t="inlineStr">
        <is>
          <t>Bereit</t>
        </is>
      </c>
      <c r="B6" s="15">
        <f>COUNTIF('Bibliothek'!$N$5:$N$204,"Bereit")</f>
        <v/>
      </c>
    </row>
    <row r="7">
      <c r="A7" s="6" t="inlineStr">
        <is>
          <t>Weiter testen</t>
        </is>
      </c>
      <c r="B7" s="15">
        <f>COUNTIF('Bibliothek'!$N$5:$N$204,"Weiter testen")</f>
        <v/>
      </c>
    </row>
    <row r="8">
      <c r="A8" s="6" t="inlineStr">
        <is>
          <t>Beheben und neu testen</t>
        </is>
      </c>
      <c r="B8" s="15">
        <f>COUNTIF('Bibliothek'!$N$5:$N$204,"Beheben und neu testen")</f>
        <v/>
      </c>
    </row>
    <row r="9">
      <c r="A9" s="6" t="inlineStr">
        <is>
          <t>Nicht getestet</t>
        </is>
      </c>
      <c r="B9" s="15">
        <f>COUNTIF('Bibliothek'!$N$5:$N$204,"Nicht getestet")</f>
        <v/>
      </c>
    </row>
    <row r="11">
      <c r="A11" s="14" t="inlineStr">
        <is>
          <t>Testprotokoll</t>
        </is>
      </c>
    </row>
    <row r="12">
      <c r="A12" s="6" t="inlineStr">
        <is>
          <t>Erfasste Tests</t>
        </is>
      </c>
      <c r="B12" s="15">
        <f>COUNT('Testprotokoll'!$A$5:$A$204)</f>
        <v/>
      </c>
    </row>
    <row r="13">
      <c r="A13" s="6" t="inlineStr">
        <is>
          <t>Bestanden</t>
        </is>
      </c>
      <c r="B13" s="15">
        <f>COUNTIF('Testprotokoll'!$G$5:$G$204,"Bestanden")</f>
        <v/>
      </c>
    </row>
    <row r="14">
      <c r="A14" s="6" t="inlineStr">
        <is>
          <t>Nicht bestanden</t>
        </is>
      </c>
      <c r="B14" s="15">
        <f>COUNTIF('Testprotokoll'!$G$5:$G$204,"Nicht bestanden")</f>
        <v/>
      </c>
    </row>
    <row r="15">
      <c r="A15" s="6" t="inlineStr">
        <is>
          <t>Bestehensquote</t>
        </is>
      </c>
      <c r="B15" s="16">
        <f>IF(B13+B14=0,"",B13/(B13+B14))</f>
        <v/>
      </c>
    </row>
    <row r="16">
      <c r="A16" s="6" t="inlineStr">
        <is>
          <t>Tests, bei denen Kundendaten nicht entfernt wurden</t>
        </is>
      </c>
      <c r="B16" s="15">
        <f>COUNTIF('Testprotokoll'!$E$5:$E$204,"Nein")</f>
        <v/>
      </c>
    </row>
    <row r="17">
      <c r="A17" s="6" t="inlineStr">
        <is>
          <t>Letzter Test</t>
        </is>
      </c>
      <c r="B17" s="17">
        <f>IF(COUNT('Testprotokoll'!$A$5:$A$204)=0,"",MAX('Testprotokoll'!$A$5:$A$204))</f>
        <v/>
      </c>
    </row>
    <row r="19">
      <c r="A19" s="18" t="inlineStr">
        <is>
          <t>Kostenlose Vorlage von CRMsoftware.pro. Fiktive Beispieldaten.</t>
        </is>
      </c>
    </row>
  </sheetData>
  <pageMargins left="0.75" right="0.75" top="1" bottom="1" header="0.5" footer="0.5"/>
</worksheet>
</file>

<file path=xl/worksheets/sheet4.xml><?xml version="1.0" encoding="utf-8"?>
<worksheet xmlns="http://schemas.openxmlformats.org/spreadsheetml/2006/main">
  <sheetPr>
    <outlinePr summaryBelow="1" summaryRight="1"/>
    <pageSetUpPr/>
  </sheetPr>
  <dimension ref="A1:B6"/>
  <sheetViews>
    <sheetView rightToLeft="0" workbookViewId="0">
      <selection activeCell="A1" sqref="A1"/>
    </sheetView>
  </sheetViews>
  <sheetFormatPr baseColWidth="8" defaultRowHeight="15"/>
  <cols>
    <col width="46" customWidth="1" min="1" max="1"/>
    <col width="12" customWidth="1" min="2" max="2"/>
  </cols>
  <sheetData>
    <row r="1">
      <c r="A1" s="1" t="inlineStr">
        <is>
          <t>Einstellungen</t>
        </is>
      </c>
    </row>
    <row r="2">
      <c r="A2" s="2" t="inlineStr">
        <is>
          <t>Das Blatt Bibliothek verwendet diese Zahlen. Ändern Sie sie hier.</t>
        </is>
      </c>
    </row>
    <row r="4" ht="24" customHeight="1">
      <c r="A4" s="3" t="inlineStr">
        <is>
          <t>Einstellung</t>
        </is>
      </c>
      <c r="B4" s="3" t="inlineStr">
        <is>
          <t>Wert</t>
        </is>
      </c>
    </row>
    <row r="5">
      <c r="A5" s="6" t="inlineStr">
        <is>
          <t>Bestandene Tests, die in der aktuellen Version nötig sind</t>
        </is>
      </c>
      <c r="B5" s="15" t="n">
        <v>3</v>
      </c>
    </row>
    <row r="6">
      <c r="A6" s="6" t="inlineStr">
        <is>
          <t>Neu testen nach (Tagen)</t>
        </is>
      </c>
      <c r="B6" s="15" t="n">
        <v>90</v>
      </c>
    </row>
  </sheetData>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dc:creator xmlns:dc="http://purl.org/dc/elements/1.1/">CRMsoftware.pro</dc:creator>
  <dc:title xmlns:dc="http://purl.org/dc/elements/1.1/">Bibliothek der KI-Prompts für den Kundenservice</dc:title>
  <dcterms:created xmlns:dcterms="http://purl.org/dc/terms/" xmlns:xsi="http://www.w3.org/2001/XMLSchema-instance" xsi:type="dcterms:W3CDTF">2026-10-14T09:39:02Z</dcterms:created>
  <dcterms:modified xmlns:dcterms="http://purl.org/dc/terms/" xmlns:xsi="http://www.w3.org/2001/XMLSchema-instance" xsi:type="dcterms:W3CDTF">2026-10-14T09:39:02Z</dcterms:modified>
</cp:coreProperties>
</file>