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low-up-Liste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Listen" sheetId="3" state="visible" r:id="rId3"/>
  </sheets>
  <definedNames>
    <definedName name="_xlnm._FilterDatabase" localSheetId="0" hidden="1">'Follow-up-Liste'!$A$4:$V$204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Follow-up-Tabelle für den Vertrieb</t>
        </is>
      </c>
    </row>
    <row r="2">
      <c r="A2" s="2" t="inlineStr">
        <is>
          <t>Eine Zeile je Angebot. Tragen Sie das Angebotsdatum einmal ein: Die Fälligkeiten für Tag 2, 5, 9 und 14 füllen sich selbst, und ein Datum am Wochenende rückt auf Montag.</t>
        </is>
      </c>
    </row>
    <row r="3">
      <c r="A3" s="2" t="inlineStr">
        <is>
          <t>Tragen Sie ein, wann Sie jede E-Mail gesendet haben, dazu eine Antwort und das Ergebnis. Nächste E-Mail, Status und Summen aktualisieren sich automatisch. Die Beispieldaten sind relativ zu heute.</t>
        </is>
      </c>
    </row>
    <row r="4" ht="34" customHeight="1">
      <c r="A4" s="3" t="inlineStr">
        <is>
          <t>Deal</t>
        </is>
      </c>
      <c r="B4" s="3" t="inlineStr">
        <is>
          <t>Kontakt</t>
        </is>
      </c>
      <c r="C4" s="3" t="inlineStr">
        <is>
          <t>Verantwortlich</t>
        </is>
      </c>
      <c r="D4" s="3" t="inlineStr">
        <is>
          <t>Wert</t>
        </is>
      </c>
      <c r="E4" s="3" t="inlineStr">
        <is>
          <t>Angebot gesendet</t>
        </is>
      </c>
      <c r="F4" s="3" t="inlineStr">
        <is>
          <t>Tag 2 fällig</t>
        </is>
      </c>
      <c r="G4" s="3" t="inlineStr">
        <is>
          <t>Tag 2 gesendet</t>
        </is>
      </c>
      <c r="H4" s="3" t="inlineStr">
        <is>
          <t>Tag 5 fällig</t>
        </is>
      </c>
      <c r="I4" s="3" t="inlineStr">
        <is>
          <t>Tag 5 gesendet</t>
        </is>
      </c>
      <c r="J4" s="3" t="inlineStr">
        <is>
          <t>Tag 9 fällig</t>
        </is>
      </c>
      <c r="K4" s="3" t="inlineStr">
        <is>
          <t>Tag 9 gesendet</t>
        </is>
      </c>
      <c r="L4" s="3" t="inlineStr">
        <is>
          <t>Tag 14 fällig</t>
        </is>
      </c>
      <c r="M4" s="3" t="inlineStr">
        <is>
          <t>Tag 14 gesendet</t>
        </is>
      </c>
      <c r="N4" s="3" t="inlineStr">
        <is>
          <t>Antwortdatum</t>
        </is>
      </c>
      <c r="O4" s="3" t="inlineStr">
        <is>
          <t>Antwort</t>
        </is>
      </c>
      <c r="P4" s="3" t="inlineStr">
        <is>
          <t>Antwort nach</t>
        </is>
      </c>
      <c r="Q4" s="3" t="inlineStr">
        <is>
          <t>Ergebnis</t>
        </is>
      </c>
      <c r="R4" s="3" t="inlineStr">
        <is>
          <t>Nächster Schritt</t>
        </is>
      </c>
      <c r="S4" s="3" t="inlineStr">
        <is>
          <t>Nächste E-Mail</t>
        </is>
      </c>
      <c r="T4" s="3" t="inlineStr">
        <is>
          <t>Nächste Fälligkeit</t>
        </is>
      </c>
      <c r="U4" s="3" t="inlineStr">
        <is>
          <t>Status</t>
        </is>
      </c>
      <c r="V4" s="3" t="inlineStr">
        <is>
          <t>Notizen</t>
        </is>
      </c>
    </row>
    <row r="5">
      <c r="A5" s="4" t="inlineStr">
        <is>
          <t>Nächtliche Reinigung · Harbor Dental</t>
        </is>
      </c>
      <c r="B5" s="5" t="inlineStr">
        <is>
          <t>Elena Ruiz</t>
        </is>
      </c>
      <c r="C5" s="6" t="inlineStr">
        <is>
          <t>Kim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Geantwortet</t>
        </is>
      </c>
      <c r="P5" s="10">
        <f>IF($N5="","",IF(AND($M5&lt;&gt;"",$M5&lt;=$N5),"Tag 14",IF(AND($K5&lt;&gt;"",$K5&lt;=$N5),"Tag 9",IF(AND($I5&lt;&gt;"",$I5&lt;=$N5),"Tag 5",IF(AND($G5&lt;&gt;"",$G5&lt;=$N5),"Tag 2","Tag 0")))))</f>
        <v/>
      </c>
      <c r="Q5" s="5" t="inlineStr">
        <is>
          <t>Gewonnen</t>
        </is>
      </c>
      <c r="R5" s="11" t="inlineStr">
        <is>
          <t>Starttermin bestätigen und das Team einweisen</t>
        </is>
      </c>
      <c r="S5" s="10">
        <f>IF(OR($E5="",$Q5="Gewonnen",$Q5="Verloren",$O5&lt;&gt;""),"",IF($G5="","Tag 2",IF($I5="","Tag 5",IF($K5="","Tag 9",IF($M5="","Tag 14","")))))</f>
        <v/>
      </c>
      <c r="T5" s="9">
        <f>IF($S5="","",IF($G5="",$F5,IF($I5="",$H5,IF($K5="",$J5,$L5))))</f>
        <v/>
      </c>
      <c r="U5" s="12">
        <f>IF(OR($A5="",$E5=""),"",IF(OR($Q5="Gewonnen",$Q5="Verloren"),"Erledigt",IF($O5&lt;&gt;"","Gestoppt",IF($S5="","Erledigt",IF($T5&lt;TODAY(),"Überfällig",IF($T5=TODAY(),"Fällig heute","Im Plan"))))))</f>
        <v/>
      </c>
      <c r="V5" s="11" t="inlineStr">
        <is>
          <t>Einwände zu Preis und Entscheider. Per E-Signatur unterschrieben.</t>
        </is>
      </c>
    </row>
    <row r="6">
      <c r="A6" s="4" t="inlineStr">
        <is>
          <t>Büroreinigung · Lakeside Law</t>
        </is>
      </c>
      <c r="B6" s="5" t="inlineStr">
        <is>
          <t>Mark Owens</t>
        </is>
      </c>
      <c r="C6" s="6" t="inlineStr">
        <is>
          <t>Dan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IF($N6="","",IF(AND($M6&lt;&gt;"",$M6&lt;=$N6),"Tag 14",IF(AND($K6&lt;&gt;"",$K6&lt;=$N6),"Tag 9",IF(AND($I6&lt;&gt;"",$I6&lt;=$N6),"Tag 5",IF(AND($G6&lt;&gt;"",$G6&lt;=$N6),"Tag 2","Tag 0")))))</f>
        <v/>
      </c>
      <c r="Q6" s="5" t="inlineStr">
        <is>
          <t>Offen</t>
        </is>
      </c>
      <c r="R6" s="11" t="inlineStr">
        <is>
          <t>E-Mail von Tag 9 senden</t>
        </is>
      </c>
      <c r="S6" s="10">
        <f>IF(OR($E6="",$Q6="Gewonnen",$Q6="Verloren",$O6&lt;&gt;""),"",IF($G6="","Tag 2",IF($I6="","Tag 5",IF($K6="","Tag 9",IF($M6="","Tag 14","")))))</f>
        <v/>
      </c>
      <c r="T6" s="9">
        <f>IF($S6="","",IF($G6="",$F6,IF($I6="",$H6,IF($K6="",$J6,$L6))))</f>
        <v/>
      </c>
      <c r="U6" s="12">
        <f>IF(OR($A6="",$E6=""),"",IF(OR($Q6="Gewonnen",$Q6="Verloren"),"Erledigt",IF($O6&lt;&gt;"","Gestoppt",IF($S6="","Erledigt",IF($T6&lt;TODAY(),"Überfällig",IF($T6=TODAY(),"Fällig heute","Im Plan"))))))</f>
        <v/>
      </c>
      <c r="V6" s="11" t="n"/>
    </row>
    <row r="7">
      <c r="A7" s="4" t="inlineStr">
        <is>
          <t>Fitnessstudio-Reinigung · CoreFit Studio</t>
        </is>
      </c>
      <c r="B7" s="5" t="inlineStr">
        <is>
          <t>Jamal Reed</t>
        </is>
      </c>
      <c r="C7" s="6" t="inlineStr">
        <is>
          <t>Kim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IF($N7="","",IF(AND($M7&lt;&gt;"",$M7&lt;=$N7),"Tag 14",IF(AND($K7&lt;&gt;"",$K7&lt;=$N7),"Tag 9",IF(AND($I7&lt;&gt;"",$I7&lt;=$N7),"Tag 5",IF(AND($G7&lt;&gt;"",$G7&lt;=$N7),"Tag 2","Tag 0")))))</f>
        <v/>
      </c>
      <c r="Q7" s="5" t="inlineStr">
        <is>
          <t>Offen</t>
        </is>
      </c>
      <c r="R7" s="11" t="inlineStr">
        <is>
          <t>E-Mail von Tag 5 heute senden</t>
        </is>
      </c>
      <c r="S7" s="10">
        <f>IF(OR($E7="",$Q7="Gewonnen",$Q7="Verloren",$O7&lt;&gt;""),"",IF($G7="","Tag 2",IF($I7="","Tag 5",IF($K7="","Tag 9",IF($M7="","Tag 14","")))))</f>
        <v/>
      </c>
      <c r="T7" s="9">
        <f>IF($S7="","",IF($G7="",$F7,IF($I7="",$H7,IF($K7="",$J7,$L7))))</f>
        <v/>
      </c>
      <c r="U7" s="12">
        <f>IF(OR($A7="",$E7=""),"",IF(OR($Q7="Gewonnen",$Q7="Verloren"),"Erledigt",IF($O7&lt;&gt;"","Gestoppt",IF($S7="","Erledigt",IF($T7&lt;TODAY(),"Überfällig",IF($T7=TODAY(),"Fällig heute","Im Plan"))))))</f>
        <v/>
      </c>
      <c r="V7" s="11" t="n"/>
    </row>
    <row r="8">
      <c r="A8" s="4" t="inlineStr">
        <is>
          <t>Tägliche Reinigung · Pinecrest Insurance</t>
        </is>
      </c>
      <c r="B8" s="5" t="inlineStr">
        <is>
          <t>Sara Lin</t>
        </is>
      </c>
      <c r="C8" s="6" t="inlineStr">
        <is>
          <t>Kim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IF($N8="","",IF(AND($M8&lt;&gt;"",$M8&lt;=$N8),"Tag 14",IF(AND($K8&lt;&gt;"",$K8&lt;=$N8),"Tag 9",IF(AND($I8&lt;&gt;"",$I8&lt;=$N8),"Tag 5",IF(AND($G8&lt;&gt;"",$G8&lt;=$N8),"Tag 2","Tag 0")))))</f>
        <v/>
      </c>
      <c r="Q8" s="5" t="inlineStr">
        <is>
          <t>Offen</t>
        </is>
      </c>
      <c r="R8" s="11" t="inlineStr">
        <is>
          <t>An Tag 5 einen Musterzeitplan senden</t>
        </is>
      </c>
      <c r="S8" s="10">
        <f>IF(OR($E8="",$Q8="Gewonnen",$Q8="Verloren",$O8&lt;&gt;""),"",IF($G8="","Tag 2",IF($I8="","Tag 5",IF($K8="","Tag 9",IF($M8="","Tag 14","")))))</f>
        <v/>
      </c>
      <c r="T8" s="9">
        <f>IF($S8="","",IF($G8="",$F8,IF($I8="",$H8,IF($K8="",$J8,$L8))))</f>
        <v/>
      </c>
      <c r="U8" s="12">
        <f>IF(OR($A8="",$E8=""),"",IF(OR($Q8="Gewonnen",$Q8="Verloren"),"Erledigt",IF($O8&lt;&gt;"","Gestoppt",IF($S8="","Erledigt",IF($T8&lt;TODAY(),"Überfällig",IF($T8=TODAY(),"Fällig heute","Im Plan"))))))</f>
        <v/>
      </c>
      <c r="V8" s="11" t="n"/>
    </row>
    <row r="9">
      <c r="A9" s="4" t="inlineStr">
        <is>
          <t>Grundreinigung · Oak Street Bakery</t>
        </is>
      </c>
      <c r="B9" s="5" t="inlineStr">
        <is>
          <t>Tom Becker</t>
        </is>
      </c>
      <c r="C9" s="6" t="inlineStr">
        <is>
          <t>Dan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Nicht jetzt</t>
        </is>
      </c>
      <c r="P9" s="10">
        <f>IF($N9="","",IF(AND($M9&lt;&gt;"",$M9&lt;=$N9),"Tag 14",IF(AND($K9&lt;&gt;"",$K9&lt;=$N9),"Tag 9",IF(AND($I9&lt;&gt;"",$I9&lt;=$N9),"Tag 5",IF(AND($G9&lt;&gt;"",$G9&lt;=$N9),"Tag 2","Tag 0")))))</f>
        <v/>
      </c>
      <c r="Q9" s="5" t="inlineStr">
        <is>
          <t>Offen</t>
        </is>
      </c>
      <c r="R9" s="11" t="inlineStr">
        <is>
          <t>Im Januar wegen des neuen Budgets nachfragen</t>
        </is>
      </c>
      <c r="S9" s="10">
        <f>IF(OR($E9="",$Q9="Gewonnen",$Q9="Verloren",$O9&lt;&gt;""),"",IF($G9="","Tag 2",IF($I9="","Tag 5",IF($K9="","Tag 9",IF($M9="","Tag 14","")))))</f>
        <v/>
      </c>
      <c r="T9" s="9">
        <f>IF($S9="","",IF($G9="",$F9,IF($I9="",$H9,IF($K9="",$J9,$L9))))</f>
        <v/>
      </c>
      <c r="U9" s="12">
        <f>IF(OR($A9="",$E9=""),"",IF(OR($Q9="Gewonnen",$Q9="Verloren"),"Erledigt",IF($O9&lt;&gt;"","Gestoppt",IF($S9="","Erledigt",IF($T9&lt;TODAY(),"Überfällig",IF($T9=TODAY(),"Fällig heute","Im Plan"))))))</f>
        <v/>
      </c>
      <c r="V9" s="11" t="inlineStr">
        <is>
          <t>Einwand Zeitpunkt</t>
        </is>
      </c>
    </row>
    <row r="10">
      <c r="A10" s="4" t="inlineStr">
        <is>
          <t>Wöchentliche Reinigung · Riverside Vet Clinic</t>
        </is>
      </c>
      <c r="B10" s="5" t="inlineStr">
        <is>
          <t>Ana Silva</t>
        </is>
      </c>
      <c r="C10" s="6" t="inlineStr">
        <is>
          <t>Dan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IF($N10="","",IF(AND($M10&lt;&gt;"",$M10&lt;=$N10),"Tag 14",IF(AND($K10&lt;&gt;"",$K10&lt;=$N10),"Tag 9",IF(AND($I10&lt;&gt;"",$I10&lt;=$N10),"Tag 5",IF(AND($G10&lt;&gt;"",$G10&lt;=$N10),"Tag 2","Tag 0")))))</f>
        <v/>
      </c>
      <c r="Q10" s="5" t="inlineStr">
        <is>
          <t>Verloren</t>
        </is>
      </c>
      <c r="R10" s="11" t="inlineStr">
        <is>
          <t>Eine Nachfrage in 6 Monaten</t>
        </is>
      </c>
      <c r="S10" s="10">
        <f>IF(OR($E10="",$Q10="Gewonnen",$Q10="Verloren",$O10&lt;&gt;""),"",IF($G10="","Tag 2",IF($I10="","Tag 5",IF($K10="","Tag 9",IF($M10="","Tag 14","")))))</f>
        <v/>
      </c>
      <c r="T10" s="9">
        <f>IF($S10="","",IF($G10="",$F10,IF($I10="",$H10,IF($K10="",$J10,$L10))))</f>
        <v/>
      </c>
      <c r="U10" s="12">
        <f>IF(OR($A10="",$E10=""),"",IF(OR($Q10="Gewonnen",$Q10="Verloren"),"Erledigt",IF($O10&lt;&gt;"","Gestoppt",IF($S10="","Erledigt",IF($T10&lt;TODAY(),"Überfällig",IF($T10=TODAY(),"Fällig heute","Im Plan"))))))</f>
        <v/>
      </c>
      <c r="V10" s="11" t="inlineStr">
        <is>
          <t>Keine Antwort nach Tag 14</t>
        </is>
      </c>
    </row>
    <row r="11">
      <c r="A11" s="4" t="inlineStr">
        <is>
          <t>Nächtliche Reinigung · Summit Coworking</t>
        </is>
      </c>
      <c r="B11" s="5" t="inlineStr">
        <is>
          <t>Leo Park</t>
        </is>
      </c>
      <c r="C11" s="6" t="inlineStr">
        <is>
          <t>Kim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Abgesagt</t>
        </is>
      </c>
      <c r="P11" s="10">
        <f>IF($N11="","",IF(AND($M11&lt;&gt;"",$M11&lt;=$N11),"Tag 14",IF(AND($K11&lt;&gt;"",$K11&lt;=$N11),"Tag 9",IF(AND($I11&lt;&gt;"",$I11&lt;=$N11),"Tag 5",IF(AND($G11&lt;&gt;"",$G11&lt;=$N11),"Tag 2","Tag 0")))))</f>
        <v/>
      </c>
      <c r="Q11" s="5" t="inlineStr">
        <is>
          <t>Verloren</t>
        </is>
      </c>
      <c r="R11" s="11" t="inlineStr">
        <is>
          <t>In 6 Monaten um Rückmeldung bitten</t>
        </is>
      </c>
      <c r="S11" s="10">
        <f>IF(OR($E11="",$Q11="Gewonnen",$Q11="Verloren",$O11&lt;&gt;""),"",IF($G11="","Tag 2",IF($I11="","Tag 5",IF($K11="","Tag 9",IF($M11="","Tag 14","")))))</f>
        <v/>
      </c>
      <c r="T11" s="9">
        <f>IF($S11="","",IF($G11="",$F11,IF($I11="",$H11,IF($K11="",$J11,$L11))))</f>
        <v/>
      </c>
      <c r="U11" s="12">
        <f>IF(OR($A11="",$E11=""),"",IF(OR($Q11="Gewonnen",$Q11="Verloren"),"Erledigt",IF($O11&lt;&gt;"","Gestoppt",IF($S11="","Erledigt",IF($T11&lt;TODAY(),"Überfällig",IF($T11=TODAY(),"Fällig heute","Im Plan"))))))</f>
        <v/>
      </c>
      <c r="V11" s="11" t="inlineStr">
        <is>
          <t>Hat sich für einen günstigeren Wettbewerber entschieden</t>
        </is>
      </c>
    </row>
    <row r="12">
      <c r="A12" s="4" t="inlineStr">
        <is>
          <t>Büroreinigung · Greenleaf Accounting</t>
        </is>
      </c>
      <c r="B12" s="5" t="inlineStr">
        <is>
          <t>Maria Gomez</t>
        </is>
      </c>
      <c r="C12" s="6" t="inlineStr">
        <is>
          <t>Dan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IF($N12="","",IF(AND($M12&lt;&gt;"",$M12&lt;=$N12),"Tag 14",IF(AND($K12&lt;&gt;"",$K12&lt;=$N12),"Tag 9",IF(AND($I12&lt;&gt;"",$I12&lt;=$N12),"Tag 5",IF(AND($G12&lt;&gt;"",$G12&lt;=$N12),"Tag 2","Tag 0")))))</f>
        <v/>
      </c>
      <c r="Q12" s="5" t="inlineStr">
        <is>
          <t>Offen</t>
        </is>
      </c>
      <c r="R12" s="11" t="inlineStr">
        <is>
          <t>Nachfrage von Tag 2 senden</t>
        </is>
      </c>
      <c r="S12" s="10">
        <f>IF(OR($E12="",$Q12="Gewonnen",$Q12="Verloren",$O12&lt;&gt;""),"",IF($G12="","Tag 2",IF($I12="","Tag 5",IF($K12="","Tag 9",IF($M12="","Tag 14","")))))</f>
        <v/>
      </c>
      <c r="T12" s="9">
        <f>IF($S12="","",IF($G12="",$F12,IF($I12="",$H12,IF($K12="",$J12,$L12))))</f>
        <v/>
      </c>
      <c r="U12" s="12">
        <f>IF(OR($A12="",$E12=""),"",IF(OR($Q12="Gewonnen",$Q12="Verloren"),"Erledigt",IF($O12&lt;&gt;"","Gestoppt",IF($S12="","Erledigt",IF($T12&lt;TODAY(),"Überfällig",IF($T12=TODAY(),"Fällig heute","Im Plan"))))))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IF($N13="","",IF(AND($M13&lt;&gt;"",$M13&lt;=$N13),"Tag 14",IF(AND($K13&lt;&gt;"",$K13&lt;=$N13),"Tag 9",IF(AND($I13&lt;&gt;"",$I13&lt;=$N13),"Tag 5",IF(AND($G13&lt;&gt;"",$G13&lt;=$N13),"Tag 2","Tag 0")))))</f>
        <v/>
      </c>
      <c r="Q13" s="5" t="n"/>
      <c r="R13" s="11" t="n"/>
      <c r="S13" s="10">
        <f>IF(OR($E13="",$Q13="Gewonnen",$Q13="Verloren",$O13&lt;&gt;""),"",IF($G13="","Tag 2",IF($I13="","Tag 5",IF($K13="","Tag 9",IF($M13="","Tag 14","")))))</f>
        <v/>
      </c>
      <c r="T13" s="9">
        <f>IF($S13="","",IF($G13="",$F13,IF($I13="",$H13,IF($K13="",$J13,$L13))))</f>
        <v/>
      </c>
      <c r="U13" s="12">
        <f>IF(OR($A13="",$E13=""),"",IF(OR($Q13="Gewonnen",$Q13="Verloren"),"Erledigt",IF($O13&lt;&gt;"","Gestoppt",IF($S13="","Erledigt",IF($T13&lt;TODAY(),"Überfällig",IF($T13=TODAY(),"Fällig heute","Im Plan"))))))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IF($N14="","",IF(AND($M14&lt;&gt;"",$M14&lt;=$N14),"Tag 14",IF(AND($K14&lt;&gt;"",$K14&lt;=$N14),"Tag 9",IF(AND($I14&lt;&gt;"",$I14&lt;=$N14),"Tag 5",IF(AND($G14&lt;&gt;"",$G14&lt;=$N14),"Tag 2","Tag 0")))))</f>
        <v/>
      </c>
      <c r="Q14" s="5" t="n"/>
      <c r="R14" s="11" t="n"/>
      <c r="S14" s="10">
        <f>IF(OR($E14="",$Q14="Gewonnen",$Q14="Verloren",$O14&lt;&gt;""),"",IF($G14="","Tag 2",IF($I14="","Tag 5",IF($K14="","Tag 9",IF($M14="","Tag 14","")))))</f>
        <v/>
      </c>
      <c r="T14" s="9">
        <f>IF($S14="","",IF($G14="",$F14,IF($I14="",$H14,IF($K14="",$J14,$L14))))</f>
        <v/>
      </c>
      <c r="U14" s="12">
        <f>IF(OR($A14="",$E14=""),"",IF(OR($Q14="Gewonnen",$Q14="Verloren"),"Erledigt",IF($O14&lt;&gt;"","Gestoppt",IF($S14="","Erledigt",IF($T14&lt;TODAY(),"Überfällig",IF($T14=TODAY(),"Fällig heute","Im Plan"))))))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IF($N15="","",IF(AND($M15&lt;&gt;"",$M15&lt;=$N15),"Tag 14",IF(AND($K15&lt;&gt;"",$K15&lt;=$N15),"Tag 9",IF(AND($I15&lt;&gt;"",$I15&lt;=$N15),"Tag 5",IF(AND($G15&lt;&gt;"",$G15&lt;=$N15),"Tag 2","Tag 0")))))</f>
        <v/>
      </c>
      <c r="Q15" s="5" t="n"/>
      <c r="R15" s="11" t="n"/>
      <c r="S15" s="10">
        <f>IF(OR($E15="",$Q15="Gewonnen",$Q15="Verloren",$O15&lt;&gt;""),"",IF($G15="","Tag 2",IF($I15="","Tag 5",IF($K15="","Tag 9",IF($M15="","Tag 14","")))))</f>
        <v/>
      </c>
      <c r="T15" s="9">
        <f>IF($S15="","",IF($G15="",$F15,IF($I15="",$H15,IF($K15="",$J15,$L15))))</f>
        <v/>
      </c>
      <c r="U15" s="12">
        <f>IF(OR($A15="",$E15=""),"",IF(OR($Q15="Gewonnen",$Q15="Verloren"),"Erledigt",IF($O15&lt;&gt;"","Gestoppt",IF($S15="","Erledigt",IF($T15&lt;TODAY(),"Überfällig",IF($T15=TODAY(),"Fällig heute","Im Plan"))))))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IF($N16="","",IF(AND($M16&lt;&gt;"",$M16&lt;=$N16),"Tag 14",IF(AND($K16&lt;&gt;"",$K16&lt;=$N16),"Tag 9",IF(AND($I16&lt;&gt;"",$I16&lt;=$N16),"Tag 5",IF(AND($G16&lt;&gt;"",$G16&lt;=$N16),"Tag 2","Tag 0")))))</f>
        <v/>
      </c>
      <c r="Q16" s="5" t="n"/>
      <c r="R16" s="11" t="n"/>
      <c r="S16" s="10">
        <f>IF(OR($E16="",$Q16="Gewonnen",$Q16="Verloren",$O16&lt;&gt;""),"",IF($G16="","Tag 2",IF($I16="","Tag 5",IF($K16="","Tag 9",IF($M16="","Tag 14","")))))</f>
        <v/>
      </c>
      <c r="T16" s="9">
        <f>IF($S16="","",IF($G16="",$F16,IF($I16="",$H16,IF($K16="",$J16,$L16))))</f>
        <v/>
      </c>
      <c r="U16" s="12">
        <f>IF(OR($A16="",$E16=""),"",IF(OR($Q16="Gewonnen",$Q16="Verloren"),"Erledigt",IF($O16&lt;&gt;"","Gestoppt",IF($S16="","Erledigt",IF($T16&lt;TODAY(),"Überfällig",IF($T16=TODAY(),"Fällig heute","Im Plan"))))))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IF($N17="","",IF(AND($M17&lt;&gt;"",$M17&lt;=$N17),"Tag 14",IF(AND($K17&lt;&gt;"",$K17&lt;=$N17),"Tag 9",IF(AND($I17&lt;&gt;"",$I17&lt;=$N17),"Tag 5",IF(AND($G17&lt;&gt;"",$G17&lt;=$N17),"Tag 2","Tag 0")))))</f>
        <v/>
      </c>
      <c r="Q17" s="5" t="n"/>
      <c r="R17" s="11" t="n"/>
      <c r="S17" s="10">
        <f>IF(OR($E17="",$Q17="Gewonnen",$Q17="Verloren",$O17&lt;&gt;""),"",IF($G17="","Tag 2",IF($I17="","Tag 5",IF($K17="","Tag 9",IF($M17="","Tag 14","")))))</f>
        <v/>
      </c>
      <c r="T17" s="9">
        <f>IF($S17="","",IF($G17="",$F17,IF($I17="",$H17,IF($K17="",$J17,$L17))))</f>
        <v/>
      </c>
      <c r="U17" s="12">
        <f>IF(OR($A17="",$E17=""),"",IF(OR($Q17="Gewonnen",$Q17="Verloren"),"Erledigt",IF($O17&lt;&gt;"","Gestoppt",IF($S17="","Erledigt",IF($T17&lt;TODAY(),"Überfällig",IF($T17=TODAY(),"Fällig heute","Im Plan"))))))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IF($N18="","",IF(AND($M18&lt;&gt;"",$M18&lt;=$N18),"Tag 14",IF(AND($K18&lt;&gt;"",$K18&lt;=$N18),"Tag 9",IF(AND($I18&lt;&gt;"",$I18&lt;=$N18),"Tag 5",IF(AND($G18&lt;&gt;"",$G18&lt;=$N18),"Tag 2","Tag 0")))))</f>
        <v/>
      </c>
      <c r="Q18" s="5" t="n"/>
      <c r="R18" s="11" t="n"/>
      <c r="S18" s="10">
        <f>IF(OR($E18="",$Q18="Gewonnen",$Q18="Verloren",$O18&lt;&gt;""),"",IF($G18="","Tag 2",IF($I18="","Tag 5",IF($K18="","Tag 9",IF($M18="","Tag 14","")))))</f>
        <v/>
      </c>
      <c r="T18" s="9">
        <f>IF($S18="","",IF($G18="",$F18,IF($I18="",$H18,IF($K18="",$J18,$L18))))</f>
        <v/>
      </c>
      <c r="U18" s="12">
        <f>IF(OR($A18="",$E18=""),"",IF(OR($Q18="Gewonnen",$Q18="Verloren"),"Erledigt",IF($O18&lt;&gt;"","Gestoppt",IF($S18="","Erledigt",IF($T18&lt;TODAY(),"Überfällig",IF($T18=TODAY(),"Fällig heute","Im Plan"))))))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IF($N19="","",IF(AND($M19&lt;&gt;"",$M19&lt;=$N19),"Tag 14",IF(AND($K19&lt;&gt;"",$K19&lt;=$N19),"Tag 9",IF(AND($I19&lt;&gt;"",$I19&lt;=$N19),"Tag 5",IF(AND($G19&lt;&gt;"",$G19&lt;=$N19),"Tag 2","Tag 0")))))</f>
        <v/>
      </c>
      <c r="Q19" s="5" t="n"/>
      <c r="R19" s="11" t="n"/>
      <c r="S19" s="10">
        <f>IF(OR($E19="",$Q19="Gewonnen",$Q19="Verloren",$O19&lt;&gt;""),"",IF($G19="","Tag 2",IF($I19="","Tag 5",IF($K19="","Tag 9",IF($M19="","Tag 14","")))))</f>
        <v/>
      </c>
      <c r="T19" s="9">
        <f>IF($S19="","",IF($G19="",$F19,IF($I19="",$H19,IF($K19="",$J19,$L19))))</f>
        <v/>
      </c>
      <c r="U19" s="12">
        <f>IF(OR($A19="",$E19=""),"",IF(OR($Q19="Gewonnen",$Q19="Verloren"),"Erledigt",IF($O19&lt;&gt;"","Gestoppt",IF($S19="","Erledigt",IF($T19&lt;TODAY(),"Überfällig",IF($T19=TODAY(),"Fällig heute","Im Plan"))))))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IF($N20="","",IF(AND($M20&lt;&gt;"",$M20&lt;=$N20),"Tag 14",IF(AND($K20&lt;&gt;"",$K20&lt;=$N20),"Tag 9",IF(AND($I20&lt;&gt;"",$I20&lt;=$N20),"Tag 5",IF(AND($G20&lt;&gt;"",$G20&lt;=$N20),"Tag 2","Tag 0")))))</f>
        <v/>
      </c>
      <c r="Q20" s="5" t="n"/>
      <c r="R20" s="11" t="n"/>
      <c r="S20" s="10">
        <f>IF(OR($E20="",$Q20="Gewonnen",$Q20="Verloren",$O20&lt;&gt;""),"",IF($G20="","Tag 2",IF($I20="","Tag 5",IF($K20="","Tag 9",IF($M20="","Tag 14","")))))</f>
        <v/>
      </c>
      <c r="T20" s="9">
        <f>IF($S20="","",IF($G20="",$F20,IF($I20="",$H20,IF($K20="",$J20,$L20))))</f>
        <v/>
      </c>
      <c r="U20" s="12">
        <f>IF(OR($A20="",$E20=""),"",IF(OR($Q20="Gewonnen",$Q20="Verloren"),"Erledigt",IF($O20&lt;&gt;"","Gestoppt",IF($S20="","Erledigt",IF($T20&lt;TODAY(),"Überfällig",IF($T20=TODAY(),"Fällig heute","Im Plan"))))))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IF($N21="","",IF(AND($M21&lt;&gt;"",$M21&lt;=$N21),"Tag 14",IF(AND($K21&lt;&gt;"",$K21&lt;=$N21),"Tag 9",IF(AND($I21&lt;&gt;"",$I21&lt;=$N21),"Tag 5",IF(AND($G21&lt;&gt;"",$G21&lt;=$N21),"Tag 2","Tag 0")))))</f>
        <v/>
      </c>
      <c r="Q21" s="5" t="n"/>
      <c r="R21" s="11" t="n"/>
      <c r="S21" s="10">
        <f>IF(OR($E21="",$Q21="Gewonnen",$Q21="Verloren",$O21&lt;&gt;""),"",IF($G21="","Tag 2",IF($I21="","Tag 5",IF($K21="","Tag 9",IF($M21="","Tag 14","")))))</f>
        <v/>
      </c>
      <c r="T21" s="9">
        <f>IF($S21="","",IF($G21="",$F21,IF($I21="",$H21,IF($K21="",$J21,$L21))))</f>
        <v/>
      </c>
      <c r="U21" s="12">
        <f>IF(OR($A21="",$E21=""),"",IF(OR($Q21="Gewonnen",$Q21="Verloren"),"Erledigt",IF($O21&lt;&gt;"","Gestoppt",IF($S21="","Erledigt",IF($T21&lt;TODAY(),"Überfällig",IF($T21=TODAY(),"Fällig heute","Im Plan"))))))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IF($N22="","",IF(AND($M22&lt;&gt;"",$M22&lt;=$N22),"Tag 14",IF(AND($K22&lt;&gt;"",$K22&lt;=$N22),"Tag 9",IF(AND($I22&lt;&gt;"",$I22&lt;=$N22),"Tag 5",IF(AND($G22&lt;&gt;"",$G22&lt;=$N22),"Tag 2","Tag 0")))))</f>
        <v/>
      </c>
      <c r="Q22" s="5" t="n"/>
      <c r="R22" s="11" t="n"/>
      <c r="S22" s="10">
        <f>IF(OR($E22="",$Q22="Gewonnen",$Q22="Verloren",$O22&lt;&gt;""),"",IF($G22="","Tag 2",IF($I22="","Tag 5",IF($K22="","Tag 9",IF($M22="","Tag 14","")))))</f>
        <v/>
      </c>
      <c r="T22" s="9">
        <f>IF($S22="","",IF($G22="",$F22,IF($I22="",$H22,IF($K22="",$J22,$L22))))</f>
        <v/>
      </c>
      <c r="U22" s="12">
        <f>IF(OR($A22="",$E22=""),"",IF(OR($Q22="Gewonnen",$Q22="Verloren"),"Erledigt",IF($O22&lt;&gt;"","Gestoppt",IF($S22="","Erledigt",IF($T22&lt;TODAY(),"Überfällig",IF($T22=TODAY(),"Fällig heute","Im Plan"))))))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IF($N23="","",IF(AND($M23&lt;&gt;"",$M23&lt;=$N23),"Tag 14",IF(AND($K23&lt;&gt;"",$K23&lt;=$N23),"Tag 9",IF(AND($I23&lt;&gt;"",$I23&lt;=$N23),"Tag 5",IF(AND($G23&lt;&gt;"",$G23&lt;=$N23),"Tag 2","Tag 0")))))</f>
        <v/>
      </c>
      <c r="Q23" s="5" t="n"/>
      <c r="R23" s="11" t="n"/>
      <c r="S23" s="10">
        <f>IF(OR($E23="",$Q23="Gewonnen",$Q23="Verloren",$O23&lt;&gt;""),"",IF($G23="","Tag 2",IF($I23="","Tag 5",IF($K23="","Tag 9",IF($M23="","Tag 14","")))))</f>
        <v/>
      </c>
      <c r="T23" s="9">
        <f>IF($S23="","",IF($G23="",$F23,IF($I23="",$H23,IF($K23="",$J23,$L23))))</f>
        <v/>
      </c>
      <c r="U23" s="12">
        <f>IF(OR($A23="",$E23=""),"",IF(OR($Q23="Gewonnen",$Q23="Verloren"),"Erledigt",IF($O23&lt;&gt;"","Gestoppt",IF($S23="","Erledigt",IF($T23&lt;TODAY(),"Überfällig",IF($T23=TODAY(),"Fällig heute","Im Plan"))))))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IF($N24="","",IF(AND($M24&lt;&gt;"",$M24&lt;=$N24),"Tag 14",IF(AND($K24&lt;&gt;"",$K24&lt;=$N24),"Tag 9",IF(AND($I24&lt;&gt;"",$I24&lt;=$N24),"Tag 5",IF(AND($G24&lt;&gt;"",$G24&lt;=$N24),"Tag 2","Tag 0")))))</f>
        <v/>
      </c>
      <c r="Q24" s="5" t="n"/>
      <c r="R24" s="11" t="n"/>
      <c r="S24" s="10">
        <f>IF(OR($E24="",$Q24="Gewonnen",$Q24="Verloren",$O24&lt;&gt;""),"",IF($G24="","Tag 2",IF($I24="","Tag 5",IF($K24="","Tag 9",IF($M24="","Tag 14","")))))</f>
        <v/>
      </c>
      <c r="T24" s="9">
        <f>IF($S24="","",IF($G24="",$F24,IF($I24="",$H24,IF($K24="",$J24,$L24))))</f>
        <v/>
      </c>
      <c r="U24" s="12">
        <f>IF(OR($A24="",$E24=""),"",IF(OR($Q24="Gewonnen",$Q24="Verloren"),"Erledigt",IF($O24&lt;&gt;"","Gestoppt",IF($S24="","Erledigt",IF($T24&lt;TODAY(),"Überfällig",IF($T24=TODAY(),"Fällig heute","Im Plan"))))))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IF($N25="","",IF(AND($M25&lt;&gt;"",$M25&lt;=$N25),"Tag 14",IF(AND($K25&lt;&gt;"",$K25&lt;=$N25),"Tag 9",IF(AND($I25&lt;&gt;"",$I25&lt;=$N25),"Tag 5",IF(AND($G25&lt;&gt;"",$G25&lt;=$N25),"Tag 2","Tag 0")))))</f>
        <v/>
      </c>
      <c r="Q25" s="5" t="n"/>
      <c r="R25" s="11" t="n"/>
      <c r="S25" s="10">
        <f>IF(OR($E25="",$Q25="Gewonnen",$Q25="Verloren",$O25&lt;&gt;""),"",IF($G25="","Tag 2",IF($I25="","Tag 5",IF($K25="","Tag 9",IF($M25="","Tag 14","")))))</f>
        <v/>
      </c>
      <c r="T25" s="9">
        <f>IF($S25="","",IF($G25="",$F25,IF($I25="",$H25,IF($K25="",$J25,$L25))))</f>
        <v/>
      </c>
      <c r="U25" s="12">
        <f>IF(OR($A25="",$E25=""),"",IF(OR($Q25="Gewonnen",$Q25="Verloren"),"Erledigt",IF($O25&lt;&gt;"","Gestoppt",IF($S25="","Erledigt",IF($T25&lt;TODAY(),"Überfällig",IF($T25=TODAY(),"Fällig heute","Im Plan"))))))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IF($N26="","",IF(AND($M26&lt;&gt;"",$M26&lt;=$N26),"Tag 14",IF(AND($K26&lt;&gt;"",$K26&lt;=$N26),"Tag 9",IF(AND($I26&lt;&gt;"",$I26&lt;=$N26),"Tag 5",IF(AND($G26&lt;&gt;"",$G26&lt;=$N26),"Tag 2","Tag 0")))))</f>
        <v/>
      </c>
      <c r="Q26" s="5" t="n"/>
      <c r="R26" s="11" t="n"/>
      <c r="S26" s="10">
        <f>IF(OR($E26="",$Q26="Gewonnen",$Q26="Verloren",$O26&lt;&gt;""),"",IF($G26="","Tag 2",IF($I26="","Tag 5",IF($K26="","Tag 9",IF($M26="","Tag 14","")))))</f>
        <v/>
      </c>
      <c r="T26" s="9">
        <f>IF($S26="","",IF($G26="",$F26,IF($I26="",$H26,IF($K26="",$J26,$L26))))</f>
        <v/>
      </c>
      <c r="U26" s="12">
        <f>IF(OR($A26="",$E26=""),"",IF(OR($Q26="Gewonnen",$Q26="Verloren"),"Erledigt",IF($O26&lt;&gt;"","Gestoppt",IF($S26="","Erledigt",IF($T26&lt;TODAY(),"Überfällig",IF($T26=TODAY(),"Fällig heute","Im Plan"))))))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IF($N27="","",IF(AND($M27&lt;&gt;"",$M27&lt;=$N27),"Tag 14",IF(AND($K27&lt;&gt;"",$K27&lt;=$N27),"Tag 9",IF(AND($I27&lt;&gt;"",$I27&lt;=$N27),"Tag 5",IF(AND($G27&lt;&gt;"",$G27&lt;=$N27),"Tag 2","Tag 0")))))</f>
        <v/>
      </c>
      <c r="Q27" s="5" t="n"/>
      <c r="R27" s="11" t="n"/>
      <c r="S27" s="10">
        <f>IF(OR($E27="",$Q27="Gewonnen",$Q27="Verloren",$O27&lt;&gt;""),"",IF($G27="","Tag 2",IF($I27="","Tag 5",IF($K27="","Tag 9",IF($M27="","Tag 14","")))))</f>
        <v/>
      </c>
      <c r="T27" s="9">
        <f>IF($S27="","",IF($G27="",$F27,IF($I27="",$H27,IF($K27="",$J27,$L27))))</f>
        <v/>
      </c>
      <c r="U27" s="12">
        <f>IF(OR($A27="",$E27=""),"",IF(OR($Q27="Gewonnen",$Q27="Verloren"),"Erledigt",IF($O27&lt;&gt;"","Gestoppt",IF($S27="","Erledigt",IF($T27&lt;TODAY(),"Überfällig",IF($T27=TODAY(),"Fällig heute","Im Plan"))))))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IF($N28="","",IF(AND($M28&lt;&gt;"",$M28&lt;=$N28),"Tag 14",IF(AND($K28&lt;&gt;"",$K28&lt;=$N28),"Tag 9",IF(AND($I28&lt;&gt;"",$I28&lt;=$N28),"Tag 5",IF(AND($G28&lt;&gt;"",$G28&lt;=$N28),"Tag 2","Tag 0")))))</f>
        <v/>
      </c>
      <c r="Q28" s="5" t="n"/>
      <c r="R28" s="11" t="n"/>
      <c r="S28" s="10">
        <f>IF(OR($E28="",$Q28="Gewonnen",$Q28="Verloren",$O28&lt;&gt;""),"",IF($G28="","Tag 2",IF($I28="","Tag 5",IF($K28="","Tag 9",IF($M28="","Tag 14","")))))</f>
        <v/>
      </c>
      <c r="T28" s="9">
        <f>IF($S28="","",IF($G28="",$F28,IF($I28="",$H28,IF($K28="",$J28,$L28))))</f>
        <v/>
      </c>
      <c r="U28" s="12">
        <f>IF(OR($A28="",$E28=""),"",IF(OR($Q28="Gewonnen",$Q28="Verloren"),"Erledigt",IF($O28&lt;&gt;"","Gestoppt",IF($S28="","Erledigt",IF($T28&lt;TODAY(),"Überfällig",IF($T28=TODAY(),"Fällig heute","Im Plan"))))))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IF($N29="","",IF(AND($M29&lt;&gt;"",$M29&lt;=$N29),"Tag 14",IF(AND($K29&lt;&gt;"",$K29&lt;=$N29),"Tag 9",IF(AND($I29&lt;&gt;"",$I29&lt;=$N29),"Tag 5",IF(AND($G29&lt;&gt;"",$G29&lt;=$N29),"Tag 2","Tag 0")))))</f>
        <v/>
      </c>
      <c r="Q29" s="5" t="n"/>
      <c r="R29" s="11" t="n"/>
      <c r="S29" s="10">
        <f>IF(OR($E29="",$Q29="Gewonnen",$Q29="Verloren",$O29&lt;&gt;""),"",IF($G29="","Tag 2",IF($I29="","Tag 5",IF($K29="","Tag 9",IF($M29="","Tag 14","")))))</f>
        <v/>
      </c>
      <c r="T29" s="9">
        <f>IF($S29="","",IF($G29="",$F29,IF($I29="",$H29,IF($K29="",$J29,$L29))))</f>
        <v/>
      </c>
      <c r="U29" s="12">
        <f>IF(OR($A29="",$E29=""),"",IF(OR($Q29="Gewonnen",$Q29="Verloren"),"Erledigt",IF($O29&lt;&gt;"","Gestoppt",IF($S29="","Erledigt",IF($T29&lt;TODAY(),"Überfällig",IF($T29=TODAY(),"Fällig heute","Im Plan"))))))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IF($N30="","",IF(AND($M30&lt;&gt;"",$M30&lt;=$N30),"Tag 14",IF(AND($K30&lt;&gt;"",$K30&lt;=$N30),"Tag 9",IF(AND($I30&lt;&gt;"",$I30&lt;=$N30),"Tag 5",IF(AND($G30&lt;&gt;"",$G30&lt;=$N30),"Tag 2","Tag 0")))))</f>
        <v/>
      </c>
      <c r="Q30" s="5" t="n"/>
      <c r="R30" s="11" t="n"/>
      <c r="S30" s="10">
        <f>IF(OR($E30="",$Q30="Gewonnen",$Q30="Verloren",$O30&lt;&gt;""),"",IF($G30="","Tag 2",IF($I30="","Tag 5",IF($K30="","Tag 9",IF($M30="","Tag 14","")))))</f>
        <v/>
      </c>
      <c r="T30" s="9">
        <f>IF($S30="","",IF($G30="",$F30,IF($I30="",$H30,IF($K30="",$J30,$L30))))</f>
        <v/>
      </c>
      <c r="U30" s="12">
        <f>IF(OR($A30="",$E30=""),"",IF(OR($Q30="Gewonnen",$Q30="Verloren"),"Erledigt",IF($O30&lt;&gt;"","Gestoppt",IF($S30="","Erledigt",IF($T30&lt;TODAY(),"Überfällig",IF($T30=TODAY(),"Fällig heute","Im Plan"))))))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IF($N31="","",IF(AND($M31&lt;&gt;"",$M31&lt;=$N31),"Tag 14",IF(AND($K31&lt;&gt;"",$K31&lt;=$N31),"Tag 9",IF(AND($I31&lt;&gt;"",$I31&lt;=$N31),"Tag 5",IF(AND($G31&lt;&gt;"",$G31&lt;=$N31),"Tag 2","Tag 0")))))</f>
        <v/>
      </c>
      <c r="Q31" s="5" t="n"/>
      <c r="R31" s="11" t="n"/>
      <c r="S31" s="10">
        <f>IF(OR($E31="",$Q31="Gewonnen",$Q31="Verloren",$O31&lt;&gt;""),"",IF($G31="","Tag 2",IF($I31="","Tag 5",IF($K31="","Tag 9",IF($M31="","Tag 14","")))))</f>
        <v/>
      </c>
      <c r="T31" s="9">
        <f>IF($S31="","",IF($G31="",$F31,IF($I31="",$H31,IF($K31="",$J31,$L31))))</f>
        <v/>
      </c>
      <c r="U31" s="12">
        <f>IF(OR($A31="",$E31=""),"",IF(OR($Q31="Gewonnen",$Q31="Verloren"),"Erledigt",IF($O31&lt;&gt;"","Gestoppt",IF($S31="","Erledigt",IF($T31&lt;TODAY(),"Überfällig",IF($T31=TODAY(),"Fällig heute","Im Plan"))))))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IF($N32="","",IF(AND($M32&lt;&gt;"",$M32&lt;=$N32),"Tag 14",IF(AND($K32&lt;&gt;"",$K32&lt;=$N32),"Tag 9",IF(AND($I32&lt;&gt;"",$I32&lt;=$N32),"Tag 5",IF(AND($G32&lt;&gt;"",$G32&lt;=$N32),"Tag 2","Tag 0")))))</f>
        <v/>
      </c>
      <c r="Q32" s="5" t="n"/>
      <c r="R32" s="11" t="n"/>
      <c r="S32" s="10">
        <f>IF(OR($E32="",$Q32="Gewonnen",$Q32="Verloren",$O32&lt;&gt;""),"",IF($G32="","Tag 2",IF($I32="","Tag 5",IF($K32="","Tag 9",IF($M32="","Tag 14","")))))</f>
        <v/>
      </c>
      <c r="T32" s="9">
        <f>IF($S32="","",IF($G32="",$F32,IF($I32="",$H32,IF($K32="",$J32,$L32))))</f>
        <v/>
      </c>
      <c r="U32" s="12">
        <f>IF(OR($A32="",$E32=""),"",IF(OR($Q32="Gewonnen",$Q32="Verloren"),"Erledigt",IF($O32&lt;&gt;"","Gestoppt",IF($S32="","Erledigt",IF($T32&lt;TODAY(),"Überfällig",IF($T32=TODAY(),"Fällig heute","Im Plan"))))))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IF($N33="","",IF(AND($M33&lt;&gt;"",$M33&lt;=$N33),"Tag 14",IF(AND($K33&lt;&gt;"",$K33&lt;=$N33),"Tag 9",IF(AND($I33&lt;&gt;"",$I33&lt;=$N33),"Tag 5",IF(AND($G33&lt;&gt;"",$G33&lt;=$N33),"Tag 2","Tag 0")))))</f>
        <v/>
      </c>
      <c r="Q33" s="5" t="n"/>
      <c r="R33" s="11" t="n"/>
      <c r="S33" s="10">
        <f>IF(OR($E33="",$Q33="Gewonnen",$Q33="Verloren",$O33&lt;&gt;""),"",IF($G33="","Tag 2",IF($I33="","Tag 5",IF($K33="","Tag 9",IF($M33="","Tag 14","")))))</f>
        <v/>
      </c>
      <c r="T33" s="9">
        <f>IF($S33="","",IF($G33="",$F33,IF($I33="",$H33,IF($K33="",$J33,$L33))))</f>
        <v/>
      </c>
      <c r="U33" s="12">
        <f>IF(OR($A33="",$E33=""),"",IF(OR($Q33="Gewonnen",$Q33="Verloren"),"Erledigt",IF($O33&lt;&gt;"","Gestoppt",IF($S33="","Erledigt",IF($T33&lt;TODAY(),"Überfällig",IF($T33=TODAY(),"Fällig heute","Im Plan"))))))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IF($N34="","",IF(AND($M34&lt;&gt;"",$M34&lt;=$N34),"Tag 14",IF(AND($K34&lt;&gt;"",$K34&lt;=$N34),"Tag 9",IF(AND($I34&lt;&gt;"",$I34&lt;=$N34),"Tag 5",IF(AND($G34&lt;&gt;"",$G34&lt;=$N34),"Tag 2","Tag 0")))))</f>
        <v/>
      </c>
      <c r="Q34" s="5" t="n"/>
      <c r="R34" s="11" t="n"/>
      <c r="S34" s="10">
        <f>IF(OR($E34="",$Q34="Gewonnen",$Q34="Verloren",$O34&lt;&gt;""),"",IF($G34="","Tag 2",IF($I34="","Tag 5",IF($K34="","Tag 9",IF($M34="","Tag 14","")))))</f>
        <v/>
      </c>
      <c r="T34" s="9">
        <f>IF($S34="","",IF($G34="",$F34,IF($I34="",$H34,IF($K34="",$J34,$L34))))</f>
        <v/>
      </c>
      <c r="U34" s="12">
        <f>IF(OR($A34="",$E34=""),"",IF(OR($Q34="Gewonnen",$Q34="Verloren"),"Erledigt",IF($O34&lt;&gt;"","Gestoppt",IF($S34="","Erledigt",IF($T34&lt;TODAY(),"Überfällig",IF($T34=TODAY(),"Fällig heute","Im Plan"))))))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IF($N35="","",IF(AND($M35&lt;&gt;"",$M35&lt;=$N35),"Tag 14",IF(AND($K35&lt;&gt;"",$K35&lt;=$N35),"Tag 9",IF(AND($I35&lt;&gt;"",$I35&lt;=$N35),"Tag 5",IF(AND($G35&lt;&gt;"",$G35&lt;=$N35),"Tag 2","Tag 0")))))</f>
        <v/>
      </c>
      <c r="Q35" s="5" t="n"/>
      <c r="R35" s="11" t="n"/>
      <c r="S35" s="10">
        <f>IF(OR($E35="",$Q35="Gewonnen",$Q35="Verloren",$O35&lt;&gt;""),"",IF($G35="","Tag 2",IF($I35="","Tag 5",IF($K35="","Tag 9",IF($M35="","Tag 14","")))))</f>
        <v/>
      </c>
      <c r="T35" s="9">
        <f>IF($S35="","",IF($G35="",$F35,IF($I35="",$H35,IF($K35="",$J35,$L35))))</f>
        <v/>
      </c>
      <c r="U35" s="12">
        <f>IF(OR($A35="",$E35=""),"",IF(OR($Q35="Gewonnen",$Q35="Verloren"),"Erledigt",IF($O35&lt;&gt;"","Gestoppt",IF($S35="","Erledigt",IF($T35&lt;TODAY(),"Überfällig",IF($T35=TODAY(),"Fällig heute","Im Plan"))))))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IF($N36="","",IF(AND($M36&lt;&gt;"",$M36&lt;=$N36),"Tag 14",IF(AND($K36&lt;&gt;"",$K36&lt;=$N36),"Tag 9",IF(AND($I36&lt;&gt;"",$I36&lt;=$N36),"Tag 5",IF(AND($G36&lt;&gt;"",$G36&lt;=$N36),"Tag 2","Tag 0")))))</f>
        <v/>
      </c>
      <c r="Q36" s="5" t="n"/>
      <c r="R36" s="11" t="n"/>
      <c r="S36" s="10">
        <f>IF(OR($E36="",$Q36="Gewonnen",$Q36="Verloren",$O36&lt;&gt;""),"",IF($G36="","Tag 2",IF($I36="","Tag 5",IF($K36="","Tag 9",IF($M36="","Tag 14","")))))</f>
        <v/>
      </c>
      <c r="T36" s="9">
        <f>IF($S36="","",IF($G36="",$F36,IF($I36="",$H36,IF($K36="",$J36,$L36))))</f>
        <v/>
      </c>
      <c r="U36" s="12">
        <f>IF(OR($A36="",$E36=""),"",IF(OR($Q36="Gewonnen",$Q36="Verloren"),"Erledigt",IF($O36&lt;&gt;"","Gestoppt",IF($S36="","Erledigt",IF($T36&lt;TODAY(),"Überfällig",IF($T36=TODAY(),"Fällig heute","Im Plan"))))))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IF($N37="","",IF(AND($M37&lt;&gt;"",$M37&lt;=$N37),"Tag 14",IF(AND($K37&lt;&gt;"",$K37&lt;=$N37),"Tag 9",IF(AND($I37&lt;&gt;"",$I37&lt;=$N37),"Tag 5",IF(AND($G37&lt;&gt;"",$G37&lt;=$N37),"Tag 2","Tag 0")))))</f>
        <v/>
      </c>
      <c r="Q37" s="5" t="n"/>
      <c r="R37" s="11" t="n"/>
      <c r="S37" s="10">
        <f>IF(OR($E37="",$Q37="Gewonnen",$Q37="Verloren",$O37&lt;&gt;""),"",IF($G37="","Tag 2",IF($I37="","Tag 5",IF($K37="","Tag 9",IF($M37="","Tag 14","")))))</f>
        <v/>
      </c>
      <c r="T37" s="9">
        <f>IF($S37="","",IF($G37="",$F37,IF($I37="",$H37,IF($K37="",$J37,$L37))))</f>
        <v/>
      </c>
      <c r="U37" s="12">
        <f>IF(OR($A37="",$E37=""),"",IF(OR($Q37="Gewonnen",$Q37="Verloren"),"Erledigt",IF($O37&lt;&gt;"","Gestoppt",IF($S37="","Erledigt",IF($T37&lt;TODAY(),"Überfällig",IF($T37=TODAY(),"Fällig heute","Im Plan"))))))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IF($N38="","",IF(AND($M38&lt;&gt;"",$M38&lt;=$N38),"Tag 14",IF(AND($K38&lt;&gt;"",$K38&lt;=$N38),"Tag 9",IF(AND($I38&lt;&gt;"",$I38&lt;=$N38),"Tag 5",IF(AND($G38&lt;&gt;"",$G38&lt;=$N38),"Tag 2","Tag 0")))))</f>
        <v/>
      </c>
      <c r="Q38" s="5" t="n"/>
      <c r="R38" s="11" t="n"/>
      <c r="S38" s="10">
        <f>IF(OR($E38="",$Q38="Gewonnen",$Q38="Verloren",$O38&lt;&gt;""),"",IF($G38="","Tag 2",IF($I38="","Tag 5",IF($K38="","Tag 9",IF($M38="","Tag 14","")))))</f>
        <v/>
      </c>
      <c r="T38" s="9">
        <f>IF($S38="","",IF($G38="",$F38,IF($I38="",$H38,IF($K38="",$J38,$L38))))</f>
        <v/>
      </c>
      <c r="U38" s="12">
        <f>IF(OR($A38="",$E38=""),"",IF(OR($Q38="Gewonnen",$Q38="Verloren"),"Erledigt",IF($O38&lt;&gt;"","Gestoppt",IF($S38="","Erledigt",IF($T38&lt;TODAY(),"Überfällig",IF($T38=TODAY(),"Fällig heute","Im Plan"))))))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IF($N39="","",IF(AND($M39&lt;&gt;"",$M39&lt;=$N39),"Tag 14",IF(AND($K39&lt;&gt;"",$K39&lt;=$N39),"Tag 9",IF(AND($I39&lt;&gt;"",$I39&lt;=$N39),"Tag 5",IF(AND($G39&lt;&gt;"",$G39&lt;=$N39),"Tag 2","Tag 0")))))</f>
        <v/>
      </c>
      <c r="Q39" s="5" t="n"/>
      <c r="R39" s="11" t="n"/>
      <c r="S39" s="10">
        <f>IF(OR($E39="",$Q39="Gewonnen",$Q39="Verloren",$O39&lt;&gt;""),"",IF($G39="","Tag 2",IF($I39="","Tag 5",IF($K39="","Tag 9",IF($M39="","Tag 14","")))))</f>
        <v/>
      </c>
      <c r="T39" s="9">
        <f>IF($S39="","",IF($G39="",$F39,IF($I39="",$H39,IF($K39="",$J39,$L39))))</f>
        <v/>
      </c>
      <c r="U39" s="12">
        <f>IF(OR($A39="",$E39=""),"",IF(OR($Q39="Gewonnen",$Q39="Verloren"),"Erledigt",IF($O39&lt;&gt;"","Gestoppt",IF($S39="","Erledigt",IF($T39&lt;TODAY(),"Überfällig",IF($T39=TODAY(),"Fällig heute","Im Plan"))))))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IF($N40="","",IF(AND($M40&lt;&gt;"",$M40&lt;=$N40),"Tag 14",IF(AND($K40&lt;&gt;"",$K40&lt;=$N40),"Tag 9",IF(AND($I40&lt;&gt;"",$I40&lt;=$N40),"Tag 5",IF(AND($G40&lt;&gt;"",$G40&lt;=$N40),"Tag 2","Tag 0")))))</f>
        <v/>
      </c>
      <c r="Q40" s="5" t="n"/>
      <c r="R40" s="11" t="n"/>
      <c r="S40" s="10">
        <f>IF(OR($E40="",$Q40="Gewonnen",$Q40="Verloren",$O40&lt;&gt;""),"",IF($G40="","Tag 2",IF($I40="","Tag 5",IF($K40="","Tag 9",IF($M40="","Tag 14","")))))</f>
        <v/>
      </c>
      <c r="T40" s="9">
        <f>IF($S40="","",IF($G40="",$F40,IF($I40="",$H40,IF($K40="",$J40,$L40))))</f>
        <v/>
      </c>
      <c r="U40" s="12">
        <f>IF(OR($A40="",$E40=""),"",IF(OR($Q40="Gewonnen",$Q40="Verloren"),"Erledigt",IF($O40&lt;&gt;"","Gestoppt",IF($S40="","Erledigt",IF($T40&lt;TODAY(),"Überfällig",IF($T40=TODAY(),"Fällig heute","Im Plan"))))))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IF($N41="","",IF(AND($M41&lt;&gt;"",$M41&lt;=$N41),"Tag 14",IF(AND($K41&lt;&gt;"",$K41&lt;=$N41),"Tag 9",IF(AND($I41&lt;&gt;"",$I41&lt;=$N41),"Tag 5",IF(AND($G41&lt;&gt;"",$G41&lt;=$N41),"Tag 2","Tag 0")))))</f>
        <v/>
      </c>
      <c r="Q41" s="5" t="n"/>
      <c r="R41" s="11" t="n"/>
      <c r="S41" s="10">
        <f>IF(OR($E41="",$Q41="Gewonnen",$Q41="Verloren",$O41&lt;&gt;""),"",IF($G41="","Tag 2",IF($I41="","Tag 5",IF($K41="","Tag 9",IF($M41="","Tag 14","")))))</f>
        <v/>
      </c>
      <c r="T41" s="9">
        <f>IF($S41="","",IF($G41="",$F41,IF($I41="",$H41,IF($K41="",$J41,$L41))))</f>
        <v/>
      </c>
      <c r="U41" s="12">
        <f>IF(OR($A41="",$E41=""),"",IF(OR($Q41="Gewonnen",$Q41="Verloren"),"Erledigt",IF($O41&lt;&gt;"","Gestoppt",IF($S41="","Erledigt",IF($T41&lt;TODAY(),"Überfällig",IF($T41=TODAY(),"Fällig heute","Im Plan"))))))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IF($N42="","",IF(AND($M42&lt;&gt;"",$M42&lt;=$N42),"Tag 14",IF(AND($K42&lt;&gt;"",$K42&lt;=$N42),"Tag 9",IF(AND($I42&lt;&gt;"",$I42&lt;=$N42),"Tag 5",IF(AND($G42&lt;&gt;"",$G42&lt;=$N42),"Tag 2","Tag 0")))))</f>
        <v/>
      </c>
      <c r="Q42" s="5" t="n"/>
      <c r="R42" s="11" t="n"/>
      <c r="S42" s="10">
        <f>IF(OR($E42="",$Q42="Gewonnen",$Q42="Verloren",$O42&lt;&gt;""),"",IF($G42="","Tag 2",IF($I42="","Tag 5",IF($K42="","Tag 9",IF($M42="","Tag 14","")))))</f>
        <v/>
      </c>
      <c r="T42" s="9">
        <f>IF($S42="","",IF($G42="",$F42,IF($I42="",$H42,IF($K42="",$J42,$L42))))</f>
        <v/>
      </c>
      <c r="U42" s="12">
        <f>IF(OR($A42="",$E42=""),"",IF(OR($Q42="Gewonnen",$Q42="Verloren"),"Erledigt",IF($O42&lt;&gt;"","Gestoppt",IF($S42="","Erledigt",IF($T42&lt;TODAY(),"Überfällig",IF($T42=TODAY(),"Fällig heute","Im Plan"))))))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IF($N43="","",IF(AND($M43&lt;&gt;"",$M43&lt;=$N43),"Tag 14",IF(AND($K43&lt;&gt;"",$K43&lt;=$N43),"Tag 9",IF(AND($I43&lt;&gt;"",$I43&lt;=$N43),"Tag 5",IF(AND($G43&lt;&gt;"",$G43&lt;=$N43),"Tag 2","Tag 0")))))</f>
        <v/>
      </c>
      <c r="Q43" s="5" t="n"/>
      <c r="R43" s="11" t="n"/>
      <c r="S43" s="10">
        <f>IF(OR($E43="",$Q43="Gewonnen",$Q43="Verloren",$O43&lt;&gt;""),"",IF($G43="","Tag 2",IF($I43="","Tag 5",IF($K43="","Tag 9",IF($M43="","Tag 14","")))))</f>
        <v/>
      </c>
      <c r="T43" s="9">
        <f>IF($S43="","",IF($G43="",$F43,IF($I43="",$H43,IF($K43="",$J43,$L43))))</f>
        <v/>
      </c>
      <c r="U43" s="12">
        <f>IF(OR($A43="",$E43=""),"",IF(OR($Q43="Gewonnen",$Q43="Verloren"),"Erledigt",IF($O43&lt;&gt;"","Gestoppt",IF($S43="","Erledigt",IF($T43&lt;TODAY(),"Überfällig",IF($T43=TODAY(),"Fällig heute","Im Plan"))))))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IF($N44="","",IF(AND($M44&lt;&gt;"",$M44&lt;=$N44),"Tag 14",IF(AND($K44&lt;&gt;"",$K44&lt;=$N44),"Tag 9",IF(AND($I44&lt;&gt;"",$I44&lt;=$N44),"Tag 5",IF(AND($G44&lt;&gt;"",$G44&lt;=$N44),"Tag 2","Tag 0")))))</f>
        <v/>
      </c>
      <c r="Q44" s="5" t="n"/>
      <c r="R44" s="11" t="n"/>
      <c r="S44" s="10">
        <f>IF(OR($E44="",$Q44="Gewonnen",$Q44="Verloren",$O44&lt;&gt;""),"",IF($G44="","Tag 2",IF($I44="","Tag 5",IF($K44="","Tag 9",IF($M44="","Tag 14","")))))</f>
        <v/>
      </c>
      <c r="T44" s="9">
        <f>IF($S44="","",IF($G44="",$F44,IF($I44="",$H44,IF($K44="",$J44,$L44))))</f>
        <v/>
      </c>
      <c r="U44" s="12">
        <f>IF(OR($A44="",$E44=""),"",IF(OR($Q44="Gewonnen",$Q44="Verloren"),"Erledigt",IF($O44&lt;&gt;"","Gestoppt",IF($S44="","Erledigt",IF($T44&lt;TODAY(),"Überfällig",IF($T44=TODAY(),"Fällig heute","Im Plan"))))))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IF($N45="","",IF(AND($M45&lt;&gt;"",$M45&lt;=$N45),"Tag 14",IF(AND($K45&lt;&gt;"",$K45&lt;=$N45),"Tag 9",IF(AND($I45&lt;&gt;"",$I45&lt;=$N45),"Tag 5",IF(AND($G45&lt;&gt;"",$G45&lt;=$N45),"Tag 2","Tag 0")))))</f>
        <v/>
      </c>
      <c r="Q45" s="5" t="n"/>
      <c r="R45" s="11" t="n"/>
      <c r="S45" s="10">
        <f>IF(OR($E45="",$Q45="Gewonnen",$Q45="Verloren",$O45&lt;&gt;""),"",IF($G45="","Tag 2",IF($I45="","Tag 5",IF($K45="","Tag 9",IF($M45="","Tag 14","")))))</f>
        <v/>
      </c>
      <c r="T45" s="9">
        <f>IF($S45="","",IF($G45="",$F45,IF($I45="",$H45,IF($K45="",$J45,$L45))))</f>
        <v/>
      </c>
      <c r="U45" s="12">
        <f>IF(OR($A45="",$E45=""),"",IF(OR($Q45="Gewonnen",$Q45="Verloren"),"Erledigt",IF($O45&lt;&gt;"","Gestoppt",IF($S45="","Erledigt",IF($T45&lt;TODAY(),"Überfällig",IF($T45=TODAY(),"Fällig heute","Im Plan"))))))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IF($N46="","",IF(AND($M46&lt;&gt;"",$M46&lt;=$N46),"Tag 14",IF(AND($K46&lt;&gt;"",$K46&lt;=$N46),"Tag 9",IF(AND($I46&lt;&gt;"",$I46&lt;=$N46),"Tag 5",IF(AND($G46&lt;&gt;"",$G46&lt;=$N46),"Tag 2","Tag 0")))))</f>
        <v/>
      </c>
      <c r="Q46" s="5" t="n"/>
      <c r="R46" s="11" t="n"/>
      <c r="S46" s="10">
        <f>IF(OR($E46="",$Q46="Gewonnen",$Q46="Verloren",$O46&lt;&gt;""),"",IF($G46="","Tag 2",IF($I46="","Tag 5",IF($K46="","Tag 9",IF($M46="","Tag 14","")))))</f>
        <v/>
      </c>
      <c r="T46" s="9">
        <f>IF($S46="","",IF($G46="",$F46,IF($I46="",$H46,IF($K46="",$J46,$L46))))</f>
        <v/>
      </c>
      <c r="U46" s="12">
        <f>IF(OR($A46="",$E46=""),"",IF(OR($Q46="Gewonnen",$Q46="Verloren"),"Erledigt",IF($O46&lt;&gt;"","Gestoppt",IF($S46="","Erledigt",IF($T46&lt;TODAY(),"Überfällig",IF($T46=TODAY(),"Fällig heute","Im Plan"))))))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IF($N47="","",IF(AND($M47&lt;&gt;"",$M47&lt;=$N47),"Tag 14",IF(AND($K47&lt;&gt;"",$K47&lt;=$N47),"Tag 9",IF(AND($I47&lt;&gt;"",$I47&lt;=$N47),"Tag 5",IF(AND($G47&lt;&gt;"",$G47&lt;=$N47),"Tag 2","Tag 0")))))</f>
        <v/>
      </c>
      <c r="Q47" s="5" t="n"/>
      <c r="R47" s="11" t="n"/>
      <c r="S47" s="10">
        <f>IF(OR($E47="",$Q47="Gewonnen",$Q47="Verloren",$O47&lt;&gt;""),"",IF($G47="","Tag 2",IF($I47="","Tag 5",IF($K47="","Tag 9",IF($M47="","Tag 14","")))))</f>
        <v/>
      </c>
      <c r="T47" s="9">
        <f>IF($S47="","",IF($G47="",$F47,IF($I47="",$H47,IF($K47="",$J47,$L47))))</f>
        <v/>
      </c>
      <c r="U47" s="12">
        <f>IF(OR($A47="",$E47=""),"",IF(OR($Q47="Gewonnen",$Q47="Verloren"),"Erledigt",IF($O47&lt;&gt;"","Gestoppt",IF($S47="","Erledigt",IF($T47&lt;TODAY(),"Überfällig",IF($T47=TODAY(),"Fällig heute","Im Plan"))))))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IF($N48="","",IF(AND($M48&lt;&gt;"",$M48&lt;=$N48),"Tag 14",IF(AND($K48&lt;&gt;"",$K48&lt;=$N48),"Tag 9",IF(AND($I48&lt;&gt;"",$I48&lt;=$N48),"Tag 5",IF(AND($G48&lt;&gt;"",$G48&lt;=$N48),"Tag 2","Tag 0")))))</f>
        <v/>
      </c>
      <c r="Q48" s="5" t="n"/>
      <c r="R48" s="11" t="n"/>
      <c r="S48" s="10">
        <f>IF(OR($E48="",$Q48="Gewonnen",$Q48="Verloren",$O48&lt;&gt;""),"",IF($G48="","Tag 2",IF($I48="","Tag 5",IF($K48="","Tag 9",IF($M48="","Tag 14","")))))</f>
        <v/>
      </c>
      <c r="T48" s="9">
        <f>IF($S48="","",IF($G48="",$F48,IF($I48="",$H48,IF($K48="",$J48,$L48))))</f>
        <v/>
      </c>
      <c r="U48" s="12">
        <f>IF(OR($A48="",$E48=""),"",IF(OR($Q48="Gewonnen",$Q48="Verloren"),"Erledigt",IF($O48&lt;&gt;"","Gestoppt",IF($S48="","Erledigt",IF($T48&lt;TODAY(),"Überfällig",IF($T48=TODAY(),"Fällig heute","Im Plan"))))))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IF($N49="","",IF(AND($M49&lt;&gt;"",$M49&lt;=$N49),"Tag 14",IF(AND($K49&lt;&gt;"",$K49&lt;=$N49),"Tag 9",IF(AND($I49&lt;&gt;"",$I49&lt;=$N49),"Tag 5",IF(AND($G49&lt;&gt;"",$G49&lt;=$N49),"Tag 2","Tag 0")))))</f>
        <v/>
      </c>
      <c r="Q49" s="5" t="n"/>
      <c r="R49" s="11" t="n"/>
      <c r="S49" s="10">
        <f>IF(OR($E49="",$Q49="Gewonnen",$Q49="Verloren",$O49&lt;&gt;""),"",IF($G49="","Tag 2",IF($I49="","Tag 5",IF($K49="","Tag 9",IF($M49="","Tag 14","")))))</f>
        <v/>
      </c>
      <c r="T49" s="9">
        <f>IF($S49="","",IF($G49="",$F49,IF($I49="",$H49,IF($K49="",$J49,$L49))))</f>
        <v/>
      </c>
      <c r="U49" s="12">
        <f>IF(OR($A49="",$E49=""),"",IF(OR($Q49="Gewonnen",$Q49="Verloren"),"Erledigt",IF($O49&lt;&gt;"","Gestoppt",IF($S49="","Erledigt",IF($T49&lt;TODAY(),"Überfällig",IF($T49=TODAY(),"Fällig heute","Im Plan"))))))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IF($N50="","",IF(AND($M50&lt;&gt;"",$M50&lt;=$N50),"Tag 14",IF(AND($K50&lt;&gt;"",$K50&lt;=$N50),"Tag 9",IF(AND($I50&lt;&gt;"",$I50&lt;=$N50),"Tag 5",IF(AND($G50&lt;&gt;"",$G50&lt;=$N50),"Tag 2","Tag 0")))))</f>
        <v/>
      </c>
      <c r="Q50" s="5" t="n"/>
      <c r="R50" s="11" t="n"/>
      <c r="S50" s="10">
        <f>IF(OR($E50="",$Q50="Gewonnen",$Q50="Verloren",$O50&lt;&gt;""),"",IF($G50="","Tag 2",IF($I50="","Tag 5",IF($K50="","Tag 9",IF($M50="","Tag 14","")))))</f>
        <v/>
      </c>
      <c r="T50" s="9">
        <f>IF($S50="","",IF($G50="",$F50,IF($I50="",$H50,IF($K50="",$J50,$L50))))</f>
        <v/>
      </c>
      <c r="U50" s="12">
        <f>IF(OR($A50="",$E50=""),"",IF(OR($Q50="Gewonnen",$Q50="Verloren"),"Erledigt",IF($O50&lt;&gt;"","Gestoppt",IF($S50="","Erledigt",IF($T50&lt;TODAY(),"Überfällig",IF($T50=TODAY(),"Fällig heute","Im Plan"))))))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IF($N51="","",IF(AND($M51&lt;&gt;"",$M51&lt;=$N51),"Tag 14",IF(AND($K51&lt;&gt;"",$K51&lt;=$N51),"Tag 9",IF(AND($I51&lt;&gt;"",$I51&lt;=$N51),"Tag 5",IF(AND($G51&lt;&gt;"",$G51&lt;=$N51),"Tag 2","Tag 0")))))</f>
        <v/>
      </c>
      <c r="Q51" s="5" t="n"/>
      <c r="R51" s="11" t="n"/>
      <c r="S51" s="10">
        <f>IF(OR($E51="",$Q51="Gewonnen",$Q51="Verloren",$O51&lt;&gt;""),"",IF($G51="","Tag 2",IF($I51="","Tag 5",IF($K51="","Tag 9",IF($M51="","Tag 14","")))))</f>
        <v/>
      </c>
      <c r="T51" s="9">
        <f>IF($S51="","",IF($G51="",$F51,IF($I51="",$H51,IF($K51="",$J51,$L51))))</f>
        <v/>
      </c>
      <c r="U51" s="12">
        <f>IF(OR($A51="",$E51=""),"",IF(OR($Q51="Gewonnen",$Q51="Verloren"),"Erledigt",IF($O51&lt;&gt;"","Gestoppt",IF($S51="","Erledigt",IF($T51&lt;TODAY(),"Überfällig",IF($T51=TODAY(),"Fällig heute","Im Plan"))))))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IF($N52="","",IF(AND($M52&lt;&gt;"",$M52&lt;=$N52),"Tag 14",IF(AND($K52&lt;&gt;"",$K52&lt;=$N52),"Tag 9",IF(AND($I52&lt;&gt;"",$I52&lt;=$N52),"Tag 5",IF(AND($G52&lt;&gt;"",$G52&lt;=$N52),"Tag 2","Tag 0")))))</f>
        <v/>
      </c>
      <c r="Q52" s="5" t="n"/>
      <c r="R52" s="11" t="n"/>
      <c r="S52" s="10">
        <f>IF(OR($E52="",$Q52="Gewonnen",$Q52="Verloren",$O52&lt;&gt;""),"",IF($G52="","Tag 2",IF($I52="","Tag 5",IF($K52="","Tag 9",IF($M52="","Tag 14","")))))</f>
        <v/>
      </c>
      <c r="T52" s="9">
        <f>IF($S52="","",IF($G52="",$F52,IF($I52="",$H52,IF($K52="",$J52,$L52))))</f>
        <v/>
      </c>
      <c r="U52" s="12">
        <f>IF(OR($A52="",$E52=""),"",IF(OR($Q52="Gewonnen",$Q52="Verloren"),"Erledigt",IF($O52&lt;&gt;"","Gestoppt",IF($S52="","Erledigt",IF($T52&lt;TODAY(),"Überfällig",IF($T52=TODAY(),"Fällig heute","Im Plan"))))))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IF($N53="","",IF(AND($M53&lt;&gt;"",$M53&lt;=$N53),"Tag 14",IF(AND($K53&lt;&gt;"",$K53&lt;=$N53),"Tag 9",IF(AND($I53&lt;&gt;"",$I53&lt;=$N53),"Tag 5",IF(AND($G53&lt;&gt;"",$G53&lt;=$N53),"Tag 2","Tag 0")))))</f>
        <v/>
      </c>
      <c r="Q53" s="5" t="n"/>
      <c r="R53" s="11" t="n"/>
      <c r="S53" s="10">
        <f>IF(OR($E53="",$Q53="Gewonnen",$Q53="Verloren",$O53&lt;&gt;""),"",IF($G53="","Tag 2",IF($I53="","Tag 5",IF($K53="","Tag 9",IF($M53="","Tag 14","")))))</f>
        <v/>
      </c>
      <c r="T53" s="9">
        <f>IF($S53="","",IF($G53="",$F53,IF($I53="",$H53,IF($K53="",$J53,$L53))))</f>
        <v/>
      </c>
      <c r="U53" s="12">
        <f>IF(OR($A53="",$E53=""),"",IF(OR($Q53="Gewonnen",$Q53="Verloren"),"Erledigt",IF($O53&lt;&gt;"","Gestoppt",IF($S53="","Erledigt",IF($T53&lt;TODAY(),"Überfällig",IF($T53=TODAY(),"Fällig heute","Im Plan"))))))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IF($N54="","",IF(AND($M54&lt;&gt;"",$M54&lt;=$N54),"Tag 14",IF(AND($K54&lt;&gt;"",$K54&lt;=$N54),"Tag 9",IF(AND($I54&lt;&gt;"",$I54&lt;=$N54),"Tag 5",IF(AND($G54&lt;&gt;"",$G54&lt;=$N54),"Tag 2","Tag 0")))))</f>
        <v/>
      </c>
      <c r="Q54" s="5" t="n"/>
      <c r="R54" s="11" t="n"/>
      <c r="S54" s="10">
        <f>IF(OR($E54="",$Q54="Gewonnen",$Q54="Verloren",$O54&lt;&gt;""),"",IF($G54="","Tag 2",IF($I54="","Tag 5",IF($K54="","Tag 9",IF($M54="","Tag 14","")))))</f>
        <v/>
      </c>
      <c r="T54" s="9">
        <f>IF($S54="","",IF($G54="",$F54,IF($I54="",$H54,IF($K54="",$J54,$L54))))</f>
        <v/>
      </c>
      <c r="U54" s="12">
        <f>IF(OR($A54="",$E54=""),"",IF(OR($Q54="Gewonnen",$Q54="Verloren"),"Erledigt",IF($O54&lt;&gt;"","Gestoppt",IF($S54="","Erledigt",IF($T54&lt;TODAY(),"Überfällig",IF($T54=TODAY(),"Fällig heute","Im Plan"))))))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IF($N55="","",IF(AND($M55&lt;&gt;"",$M55&lt;=$N55),"Tag 14",IF(AND($K55&lt;&gt;"",$K55&lt;=$N55),"Tag 9",IF(AND($I55&lt;&gt;"",$I55&lt;=$N55),"Tag 5",IF(AND($G55&lt;&gt;"",$G55&lt;=$N55),"Tag 2","Tag 0")))))</f>
        <v/>
      </c>
      <c r="Q55" s="5" t="n"/>
      <c r="R55" s="11" t="n"/>
      <c r="S55" s="10">
        <f>IF(OR($E55="",$Q55="Gewonnen",$Q55="Verloren",$O55&lt;&gt;""),"",IF($G55="","Tag 2",IF($I55="","Tag 5",IF($K55="","Tag 9",IF($M55="","Tag 14","")))))</f>
        <v/>
      </c>
      <c r="T55" s="9">
        <f>IF($S55="","",IF($G55="",$F55,IF($I55="",$H55,IF($K55="",$J55,$L55))))</f>
        <v/>
      </c>
      <c r="U55" s="12">
        <f>IF(OR($A55="",$E55=""),"",IF(OR($Q55="Gewonnen",$Q55="Verloren"),"Erledigt",IF($O55&lt;&gt;"","Gestoppt",IF($S55="","Erledigt",IF($T55&lt;TODAY(),"Überfällig",IF($T55=TODAY(),"Fällig heute","Im Plan"))))))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IF($N56="","",IF(AND($M56&lt;&gt;"",$M56&lt;=$N56),"Tag 14",IF(AND($K56&lt;&gt;"",$K56&lt;=$N56),"Tag 9",IF(AND($I56&lt;&gt;"",$I56&lt;=$N56),"Tag 5",IF(AND($G56&lt;&gt;"",$G56&lt;=$N56),"Tag 2","Tag 0")))))</f>
        <v/>
      </c>
      <c r="Q56" s="5" t="n"/>
      <c r="R56" s="11" t="n"/>
      <c r="S56" s="10">
        <f>IF(OR($E56="",$Q56="Gewonnen",$Q56="Verloren",$O56&lt;&gt;""),"",IF($G56="","Tag 2",IF($I56="","Tag 5",IF($K56="","Tag 9",IF($M56="","Tag 14","")))))</f>
        <v/>
      </c>
      <c r="T56" s="9">
        <f>IF($S56="","",IF($G56="",$F56,IF($I56="",$H56,IF($K56="",$J56,$L56))))</f>
        <v/>
      </c>
      <c r="U56" s="12">
        <f>IF(OR($A56="",$E56=""),"",IF(OR($Q56="Gewonnen",$Q56="Verloren"),"Erledigt",IF($O56&lt;&gt;"","Gestoppt",IF($S56="","Erledigt",IF($T56&lt;TODAY(),"Überfällig",IF($T56=TODAY(),"Fällig heute","Im Plan"))))))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IF($N57="","",IF(AND($M57&lt;&gt;"",$M57&lt;=$N57),"Tag 14",IF(AND($K57&lt;&gt;"",$K57&lt;=$N57),"Tag 9",IF(AND($I57&lt;&gt;"",$I57&lt;=$N57),"Tag 5",IF(AND($G57&lt;&gt;"",$G57&lt;=$N57),"Tag 2","Tag 0")))))</f>
        <v/>
      </c>
      <c r="Q57" s="5" t="n"/>
      <c r="R57" s="11" t="n"/>
      <c r="S57" s="10">
        <f>IF(OR($E57="",$Q57="Gewonnen",$Q57="Verloren",$O57&lt;&gt;""),"",IF($G57="","Tag 2",IF($I57="","Tag 5",IF($K57="","Tag 9",IF($M57="","Tag 14","")))))</f>
        <v/>
      </c>
      <c r="T57" s="9">
        <f>IF($S57="","",IF($G57="",$F57,IF($I57="",$H57,IF($K57="",$J57,$L57))))</f>
        <v/>
      </c>
      <c r="U57" s="12">
        <f>IF(OR($A57="",$E57=""),"",IF(OR($Q57="Gewonnen",$Q57="Verloren"),"Erledigt",IF($O57&lt;&gt;"","Gestoppt",IF($S57="","Erledigt",IF($T57&lt;TODAY(),"Überfällig",IF($T57=TODAY(),"Fällig heute","Im Plan"))))))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IF($N58="","",IF(AND($M58&lt;&gt;"",$M58&lt;=$N58),"Tag 14",IF(AND($K58&lt;&gt;"",$K58&lt;=$N58),"Tag 9",IF(AND($I58&lt;&gt;"",$I58&lt;=$N58),"Tag 5",IF(AND($G58&lt;&gt;"",$G58&lt;=$N58),"Tag 2","Tag 0")))))</f>
        <v/>
      </c>
      <c r="Q58" s="5" t="n"/>
      <c r="R58" s="11" t="n"/>
      <c r="S58" s="10">
        <f>IF(OR($E58="",$Q58="Gewonnen",$Q58="Verloren",$O58&lt;&gt;""),"",IF($G58="","Tag 2",IF($I58="","Tag 5",IF($K58="","Tag 9",IF($M58="","Tag 14","")))))</f>
        <v/>
      </c>
      <c r="T58" s="9">
        <f>IF($S58="","",IF($G58="",$F58,IF($I58="",$H58,IF($K58="",$J58,$L58))))</f>
        <v/>
      </c>
      <c r="U58" s="12">
        <f>IF(OR($A58="",$E58=""),"",IF(OR($Q58="Gewonnen",$Q58="Verloren"),"Erledigt",IF($O58&lt;&gt;"","Gestoppt",IF($S58="","Erledigt",IF($T58&lt;TODAY(),"Überfällig",IF($T58=TODAY(),"Fällig heute","Im Plan"))))))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IF($N59="","",IF(AND($M59&lt;&gt;"",$M59&lt;=$N59),"Tag 14",IF(AND($K59&lt;&gt;"",$K59&lt;=$N59),"Tag 9",IF(AND($I59&lt;&gt;"",$I59&lt;=$N59),"Tag 5",IF(AND($G59&lt;&gt;"",$G59&lt;=$N59),"Tag 2","Tag 0")))))</f>
        <v/>
      </c>
      <c r="Q59" s="5" t="n"/>
      <c r="R59" s="11" t="n"/>
      <c r="S59" s="10">
        <f>IF(OR($E59="",$Q59="Gewonnen",$Q59="Verloren",$O59&lt;&gt;""),"",IF($G59="","Tag 2",IF($I59="","Tag 5",IF($K59="","Tag 9",IF($M59="","Tag 14","")))))</f>
        <v/>
      </c>
      <c r="T59" s="9">
        <f>IF($S59="","",IF($G59="",$F59,IF($I59="",$H59,IF($K59="",$J59,$L59))))</f>
        <v/>
      </c>
      <c r="U59" s="12">
        <f>IF(OR($A59="",$E59=""),"",IF(OR($Q59="Gewonnen",$Q59="Verloren"),"Erledigt",IF($O59&lt;&gt;"","Gestoppt",IF($S59="","Erledigt",IF($T59&lt;TODAY(),"Überfällig",IF($T59=TODAY(),"Fällig heute","Im Plan"))))))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IF($N60="","",IF(AND($M60&lt;&gt;"",$M60&lt;=$N60),"Tag 14",IF(AND($K60&lt;&gt;"",$K60&lt;=$N60),"Tag 9",IF(AND($I60&lt;&gt;"",$I60&lt;=$N60),"Tag 5",IF(AND($G60&lt;&gt;"",$G60&lt;=$N60),"Tag 2","Tag 0")))))</f>
        <v/>
      </c>
      <c r="Q60" s="5" t="n"/>
      <c r="R60" s="11" t="n"/>
      <c r="S60" s="10">
        <f>IF(OR($E60="",$Q60="Gewonnen",$Q60="Verloren",$O60&lt;&gt;""),"",IF($G60="","Tag 2",IF($I60="","Tag 5",IF($K60="","Tag 9",IF($M60="","Tag 14","")))))</f>
        <v/>
      </c>
      <c r="T60" s="9">
        <f>IF($S60="","",IF($G60="",$F60,IF($I60="",$H60,IF($K60="",$J60,$L60))))</f>
        <v/>
      </c>
      <c r="U60" s="12">
        <f>IF(OR($A60="",$E60=""),"",IF(OR($Q60="Gewonnen",$Q60="Verloren"),"Erledigt",IF($O60&lt;&gt;"","Gestoppt",IF($S60="","Erledigt",IF($T60&lt;TODAY(),"Überfällig",IF($T60=TODAY(),"Fällig heute","Im Plan"))))))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IF($N61="","",IF(AND($M61&lt;&gt;"",$M61&lt;=$N61),"Tag 14",IF(AND($K61&lt;&gt;"",$K61&lt;=$N61),"Tag 9",IF(AND($I61&lt;&gt;"",$I61&lt;=$N61),"Tag 5",IF(AND($G61&lt;&gt;"",$G61&lt;=$N61),"Tag 2","Tag 0")))))</f>
        <v/>
      </c>
      <c r="Q61" s="5" t="n"/>
      <c r="R61" s="11" t="n"/>
      <c r="S61" s="10">
        <f>IF(OR($E61="",$Q61="Gewonnen",$Q61="Verloren",$O61&lt;&gt;""),"",IF($G61="","Tag 2",IF($I61="","Tag 5",IF($K61="","Tag 9",IF($M61="","Tag 14","")))))</f>
        <v/>
      </c>
      <c r="T61" s="9">
        <f>IF($S61="","",IF($G61="",$F61,IF($I61="",$H61,IF($K61="",$J61,$L61))))</f>
        <v/>
      </c>
      <c r="U61" s="12">
        <f>IF(OR($A61="",$E61=""),"",IF(OR($Q61="Gewonnen",$Q61="Verloren"),"Erledigt",IF($O61&lt;&gt;"","Gestoppt",IF($S61="","Erledigt",IF($T61&lt;TODAY(),"Überfällig",IF($T61=TODAY(),"Fällig heute","Im Plan"))))))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IF($N62="","",IF(AND($M62&lt;&gt;"",$M62&lt;=$N62),"Tag 14",IF(AND($K62&lt;&gt;"",$K62&lt;=$N62),"Tag 9",IF(AND($I62&lt;&gt;"",$I62&lt;=$N62),"Tag 5",IF(AND($G62&lt;&gt;"",$G62&lt;=$N62),"Tag 2","Tag 0")))))</f>
        <v/>
      </c>
      <c r="Q62" s="5" t="n"/>
      <c r="R62" s="11" t="n"/>
      <c r="S62" s="10">
        <f>IF(OR($E62="",$Q62="Gewonnen",$Q62="Verloren",$O62&lt;&gt;""),"",IF($G62="","Tag 2",IF($I62="","Tag 5",IF($K62="","Tag 9",IF($M62="","Tag 14","")))))</f>
        <v/>
      </c>
      <c r="T62" s="9">
        <f>IF($S62="","",IF($G62="",$F62,IF($I62="",$H62,IF($K62="",$J62,$L62))))</f>
        <v/>
      </c>
      <c r="U62" s="12">
        <f>IF(OR($A62="",$E62=""),"",IF(OR($Q62="Gewonnen",$Q62="Verloren"),"Erledigt",IF($O62&lt;&gt;"","Gestoppt",IF($S62="","Erledigt",IF($T62&lt;TODAY(),"Überfällig",IF($T62=TODAY(),"Fällig heute","Im Plan"))))))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IF($N63="","",IF(AND($M63&lt;&gt;"",$M63&lt;=$N63),"Tag 14",IF(AND($K63&lt;&gt;"",$K63&lt;=$N63),"Tag 9",IF(AND($I63&lt;&gt;"",$I63&lt;=$N63),"Tag 5",IF(AND($G63&lt;&gt;"",$G63&lt;=$N63),"Tag 2","Tag 0")))))</f>
        <v/>
      </c>
      <c r="Q63" s="5" t="n"/>
      <c r="R63" s="11" t="n"/>
      <c r="S63" s="10">
        <f>IF(OR($E63="",$Q63="Gewonnen",$Q63="Verloren",$O63&lt;&gt;""),"",IF($G63="","Tag 2",IF($I63="","Tag 5",IF($K63="","Tag 9",IF($M63="","Tag 14","")))))</f>
        <v/>
      </c>
      <c r="T63" s="9">
        <f>IF($S63="","",IF($G63="",$F63,IF($I63="",$H63,IF($K63="",$J63,$L63))))</f>
        <v/>
      </c>
      <c r="U63" s="12">
        <f>IF(OR($A63="",$E63=""),"",IF(OR($Q63="Gewonnen",$Q63="Verloren"),"Erledigt",IF($O63&lt;&gt;"","Gestoppt",IF($S63="","Erledigt",IF($T63&lt;TODAY(),"Überfällig",IF($T63=TODAY(),"Fällig heute","Im Plan"))))))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IF($N64="","",IF(AND($M64&lt;&gt;"",$M64&lt;=$N64),"Tag 14",IF(AND($K64&lt;&gt;"",$K64&lt;=$N64),"Tag 9",IF(AND($I64&lt;&gt;"",$I64&lt;=$N64),"Tag 5",IF(AND($G64&lt;&gt;"",$G64&lt;=$N64),"Tag 2","Tag 0")))))</f>
        <v/>
      </c>
      <c r="Q64" s="5" t="n"/>
      <c r="R64" s="11" t="n"/>
      <c r="S64" s="10">
        <f>IF(OR($E64="",$Q64="Gewonnen",$Q64="Verloren",$O64&lt;&gt;""),"",IF($G64="","Tag 2",IF($I64="","Tag 5",IF($K64="","Tag 9",IF($M64="","Tag 14","")))))</f>
        <v/>
      </c>
      <c r="T64" s="9">
        <f>IF($S64="","",IF($G64="",$F64,IF($I64="",$H64,IF($K64="",$J64,$L64))))</f>
        <v/>
      </c>
      <c r="U64" s="12">
        <f>IF(OR($A64="",$E64=""),"",IF(OR($Q64="Gewonnen",$Q64="Verloren"),"Erledigt",IF($O64&lt;&gt;"","Gestoppt",IF($S64="","Erledigt",IF($T64&lt;TODAY(),"Überfällig",IF($T64=TODAY(),"Fällig heute","Im Plan"))))))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IF($N65="","",IF(AND($M65&lt;&gt;"",$M65&lt;=$N65),"Tag 14",IF(AND($K65&lt;&gt;"",$K65&lt;=$N65),"Tag 9",IF(AND($I65&lt;&gt;"",$I65&lt;=$N65),"Tag 5",IF(AND($G65&lt;&gt;"",$G65&lt;=$N65),"Tag 2","Tag 0")))))</f>
        <v/>
      </c>
      <c r="Q65" s="5" t="n"/>
      <c r="R65" s="11" t="n"/>
      <c r="S65" s="10">
        <f>IF(OR($E65="",$Q65="Gewonnen",$Q65="Verloren",$O65&lt;&gt;""),"",IF($G65="","Tag 2",IF($I65="","Tag 5",IF($K65="","Tag 9",IF($M65="","Tag 14","")))))</f>
        <v/>
      </c>
      <c r="T65" s="9">
        <f>IF($S65="","",IF($G65="",$F65,IF($I65="",$H65,IF($K65="",$J65,$L65))))</f>
        <v/>
      </c>
      <c r="U65" s="12">
        <f>IF(OR($A65="",$E65=""),"",IF(OR($Q65="Gewonnen",$Q65="Verloren"),"Erledigt",IF($O65&lt;&gt;"","Gestoppt",IF($S65="","Erledigt",IF($T65&lt;TODAY(),"Überfällig",IF($T65=TODAY(),"Fällig heute","Im Plan"))))))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IF($N66="","",IF(AND($M66&lt;&gt;"",$M66&lt;=$N66),"Tag 14",IF(AND($K66&lt;&gt;"",$K66&lt;=$N66),"Tag 9",IF(AND($I66&lt;&gt;"",$I66&lt;=$N66),"Tag 5",IF(AND($G66&lt;&gt;"",$G66&lt;=$N66),"Tag 2","Tag 0")))))</f>
        <v/>
      </c>
      <c r="Q66" s="5" t="n"/>
      <c r="R66" s="11" t="n"/>
      <c r="S66" s="10">
        <f>IF(OR($E66="",$Q66="Gewonnen",$Q66="Verloren",$O66&lt;&gt;""),"",IF($G66="","Tag 2",IF($I66="","Tag 5",IF($K66="","Tag 9",IF($M66="","Tag 14","")))))</f>
        <v/>
      </c>
      <c r="T66" s="9">
        <f>IF($S66="","",IF($G66="",$F66,IF($I66="",$H66,IF($K66="",$J66,$L66))))</f>
        <v/>
      </c>
      <c r="U66" s="12">
        <f>IF(OR($A66="",$E66=""),"",IF(OR($Q66="Gewonnen",$Q66="Verloren"),"Erledigt",IF($O66&lt;&gt;"","Gestoppt",IF($S66="","Erledigt",IF($T66&lt;TODAY(),"Überfällig",IF($T66=TODAY(),"Fällig heute","Im Plan"))))))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IF($N67="","",IF(AND($M67&lt;&gt;"",$M67&lt;=$N67),"Tag 14",IF(AND($K67&lt;&gt;"",$K67&lt;=$N67),"Tag 9",IF(AND($I67&lt;&gt;"",$I67&lt;=$N67),"Tag 5",IF(AND($G67&lt;&gt;"",$G67&lt;=$N67),"Tag 2","Tag 0")))))</f>
        <v/>
      </c>
      <c r="Q67" s="5" t="n"/>
      <c r="R67" s="11" t="n"/>
      <c r="S67" s="10">
        <f>IF(OR($E67="",$Q67="Gewonnen",$Q67="Verloren",$O67&lt;&gt;""),"",IF($G67="","Tag 2",IF($I67="","Tag 5",IF($K67="","Tag 9",IF($M67="","Tag 14","")))))</f>
        <v/>
      </c>
      <c r="T67" s="9">
        <f>IF($S67="","",IF($G67="",$F67,IF($I67="",$H67,IF($K67="",$J67,$L67))))</f>
        <v/>
      </c>
      <c r="U67" s="12">
        <f>IF(OR($A67="",$E67=""),"",IF(OR($Q67="Gewonnen",$Q67="Verloren"),"Erledigt",IF($O67&lt;&gt;"","Gestoppt",IF($S67="","Erledigt",IF($T67&lt;TODAY(),"Überfällig",IF($T67=TODAY(),"Fällig heute","Im Plan"))))))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IF($N68="","",IF(AND($M68&lt;&gt;"",$M68&lt;=$N68),"Tag 14",IF(AND($K68&lt;&gt;"",$K68&lt;=$N68),"Tag 9",IF(AND($I68&lt;&gt;"",$I68&lt;=$N68),"Tag 5",IF(AND($G68&lt;&gt;"",$G68&lt;=$N68),"Tag 2","Tag 0")))))</f>
        <v/>
      </c>
      <c r="Q68" s="5" t="n"/>
      <c r="R68" s="11" t="n"/>
      <c r="S68" s="10">
        <f>IF(OR($E68="",$Q68="Gewonnen",$Q68="Verloren",$O68&lt;&gt;""),"",IF($G68="","Tag 2",IF($I68="","Tag 5",IF($K68="","Tag 9",IF($M68="","Tag 14","")))))</f>
        <v/>
      </c>
      <c r="T68" s="9">
        <f>IF($S68="","",IF($G68="",$F68,IF($I68="",$H68,IF($K68="",$J68,$L68))))</f>
        <v/>
      </c>
      <c r="U68" s="12">
        <f>IF(OR($A68="",$E68=""),"",IF(OR($Q68="Gewonnen",$Q68="Verloren"),"Erledigt",IF($O68&lt;&gt;"","Gestoppt",IF($S68="","Erledigt",IF($T68&lt;TODAY(),"Überfällig",IF($T68=TODAY(),"Fällig heute","Im Plan"))))))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IF($N69="","",IF(AND($M69&lt;&gt;"",$M69&lt;=$N69),"Tag 14",IF(AND($K69&lt;&gt;"",$K69&lt;=$N69),"Tag 9",IF(AND($I69&lt;&gt;"",$I69&lt;=$N69),"Tag 5",IF(AND($G69&lt;&gt;"",$G69&lt;=$N69),"Tag 2","Tag 0")))))</f>
        <v/>
      </c>
      <c r="Q69" s="5" t="n"/>
      <c r="R69" s="11" t="n"/>
      <c r="S69" s="10">
        <f>IF(OR($E69="",$Q69="Gewonnen",$Q69="Verloren",$O69&lt;&gt;""),"",IF($G69="","Tag 2",IF($I69="","Tag 5",IF($K69="","Tag 9",IF($M69="","Tag 14","")))))</f>
        <v/>
      </c>
      <c r="T69" s="9">
        <f>IF($S69="","",IF($G69="",$F69,IF($I69="",$H69,IF($K69="",$J69,$L69))))</f>
        <v/>
      </c>
      <c r="U69" s="12">
        <f>IF(OR($A69="",$E69=""),"",IF(OR($Q69="Gewonnen",$Q69="Verloren"),"Erledigt",IF($O69&lt;&gt;"","Gestoppt",IF($S69="","Erledigt",IF($T69&lt;TODAY(),"Überfällig",IF($T69=TODAY(),"Fällig heute","Im Plan"))))))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IF($N70="","",IF(AND($M70&lt;&gt;"",$M70&lt;=$N70),"Tag 14",IF(AND($K70&lt;&gt;"",$K70&lt;=$N70),"Tag 9",IF(AND($I70&lt;&gt;"",$I70&lt;=$N70),"Tag 5",IF(AND($G70&lt;&gt;"",$G70&lt;=$N70),"Tag 2","Tag 0")))))</f>
        <v/>
      </c>
      <c r="Q70" s="5" t="n"/>
      <c r="R70" s="11" t="n"/>
      <c r="S70" s="10">
        <f>IF(OR($E70="",$Q70="Gewonnen",$Q70="Verloren",$O70&lt;&gt;""),"",IF($G70="","Tag 2",IF($I70="","Tag 5",IF($K70="","Tag 9",IF($M70="","Tag 14","")))))</f>
        <v/>
      </c>
      <c r="T70" s="9">
        <f>IF($S70="","",IF($G70="",$F70,IF($I70="",$H70,IF($K70="",$J70,$L70))))</f>
        <v/>
      </c>
      <c r="U70" s="12">
        <f>IF(OR($A70="",$E70=""),"",IF(OR($Q70="Gewonnen",$Q70="Verloren"),"Erledigt",IF($O70&lt;&gt;"","Gestoppt",IF($S70="","Erledigt",IF($T70&lt;TODAY(),"Überfällig",IF($T70=TODAY(),"Fällig heute","Im Plan"))))))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IF($N71="","",IF(AND($M71&lt;&gt;"",$M71&lt;=$N71),"Tag 14",IF(AND($K71&lt;&gt;"",$K71&lt;=$N71),"Tag 9",IF(AND($I71&lt;&gt;"",$I71&lt;=$N71),"Tag 5",IF(AND($G71&lt;&gt;"",$G71&lt;=$N71),"Tag 2","Tag 0")))))</f>
        <v/>
      </c>
      <c r="Q71" s="5" t="n"/>
      <c r="R71" s="11" t="n"/>
      <c r="S71" s="10">
        <f>IF(OR($E71="",$Q71="Gewonnen",$Q71="Verloren",$O71&lt;&gt;""),"",IF($G71="","Tag 2",IF($I71="","Tag 5",IF($K71="","Tag 9",IF($M71="","Tag 14","")))))</f>
        <v/>
      </c>
      <c r="T71" s="9">
        <f>IF($S71="","",IF($G71="",$F71,IF($I71="",$H71,IF($K71="",$J71,$L71))))</f>
        <v/>
      </c>
      <c r="U71" s="12">
        <f>IF(OR($A71="",$E71=""),"",IF(OR($Q71="Gewonnen",$Q71="Verloren"),"Erledigt",IF($O71&lt;&gt;"","Gestoppt",IF($S71="","Erledigt",IF($T71&lt;TODAY(),"Überfällig",IF($T71=TODAY(),"Fällig heute","Im Plan"))))))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IF($N72="","",IF(AND($M72&lt;&gt;"",$M72&lt;=$N72),"Tag 14",IF(AND($K72&lt;&gt;"",$K72&lt;=$N72),"Tag 9",IF(AND($I72&lt;&gt;"",$I72&lt;=$N72),"Tag 5",IF(AND($G72&lt;&gt;"",$G72&lt;=$N72),"Tag 2","Tag 0")))))</f>
        <v/>
      </c>
      <c r="Q72" s="5" t="n"/>
      <c r="R72" s="11" t="n"/>
      <c r="S72" s="10">
        <f>IF(OR($E72="",$Q72="Gewonnen",$Q72="Verloren",$O72&lt;&gt;""),"",IF($G72="","Tag 2",IF($I72="","Tag 5",IF($K72="","Tag 9",IF($M72="","Tag 14","")))))</f>
        <v/>
      </c>
      <c r="T72" s="9">
        <f>IF($S72="","",IF($G72="",$F72,IF($I72="",$H72,IF($K72="",$J72,$L72))))</f>
        <v/>
      </c>
      <c r="U72" s="12">
        <f>IF(OR($A72="",$E72=""),"",IF(OR($Q72="Gewonnen",$Q72="Verloren"),"Erledigt",IF($O72&lt;&gt;"","Gestoppt",IF($S72="","Erledigt",IF($T72&lt;TODAY(),"Überfällig",IF($T72=TODAY(),"Fällig heute","Im Plan"))))))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IF($N73="","",IF(AND($M73&lt;&gt;"",$M73&lt;=$N73),"Tag 14",IF(AND($K73&lt;&gt;"",$K73&lt;=$N73),"Tag 9",IF(AND($I73&lt;&gt;"",$I73&lt;=$N73),"Tag 5",IF(AND($G73&lt;&gt;"",$G73&lt;=$N73),"Tag 2","Tag 0")))))</f>
        <v/>
      </c>
      <c r="Q73" s="5" t="n"/>
      <c r="R73" s="11" t="n"/>
      <c r="S73" s="10">
        <f>IF(OR($E73="",$Q73="Gewonnen",$Q73="Verloren",$O73&lt;&gt;""),"",IF($G73="","Tag 2",IF($I73="","Tag 5",IF($K73="","Tag 9",IF($M73="","Tag 14","")))))</f>
        <v/>
      </c>
      <c r="T73" s="9">
        <f>IF($S73="","",IF($G73="",$F73,IF($I73="",$H73,IF($K73="",$J73,$L73))))</f>
        <v/>
      </c>
      <c r="U73" s="12">
        <f>IF(OR($A73="",$E73=""),"",IF(OR($Q73="Gewonnen",$Q73="Verloren"),"Erledigt",IF($O73&lt;&gt;"","Gestoppt",IF($S73="","Erledigt",IF($T73&lt;TODAY(),"Überfällig",IF($T73=TODAY(),"Fällig heute","Im Plan"))))))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IF($N74="","",IF(AND($M74&lt;&gt;"",$M74&lt;=$N74),"Tag 14",IF(AND($K74&lt;&gt;"",$K74&lt;=$N74),"Tag 9",IF(AND($I74&lt;&gt;"",$I74&lt;=$N74),"Tag 5",IF(AND($G74&lt;&gt;"",$G74&lt;=$N74),"Tag 2","Tag 0")))))</f>
        <v/>
      </c>
      <c r="Q74" s="5" t="n"/>
      <c r="R74" s="11" t="n"/>
      <c r="S74" s="10">
        <f>IF(OR($E74="",$Q74="Gewonnen",$Q74="Verloren",$O74&lt;&gt;""),"",IF($G74="","Tag 2",IF($I74="","Tag 5",IF($K74="","Tag 9",IF($M74="","Tag 14","")))))</f>
        <v/>
      </c>
      <c r="T74" s="9">
        <f>IF($S74="","",IF($G74="",$F74,IF($I74="",$H74,IF($K74="",$J74,$L74))))</f>
        <v/>
      </c>
      <c r="U74" s="12">
        <f>IF(OR($A74="",$E74=""),"",IF(OR($Q74="Gewonnen",$Q74="Verloren"),"Erledigt",IF($O74&lt;&gt;"","Gestoppt",IF($S74="","Erledigt",IF($T74&lt;TODAY(),"Überfällig",IF($T74=TODAY(),"Fällig heute","Im Plan"))))))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IF($N75="","",IF(AND($M75&lt;&gt;"",$M75&lt;=$N75),"Tag 14",IF(AND($K75&lt;&gt;"",$K75&lt;=$N75),"Tag 9",IF(AND($I75&lt;&gt;"",$I75&lt;=$N75),"Tag 5",IF(AND($G75&lt;&gt;"",$G75&lt;=$N75),"Tag 2","Tag 0")))))</f>
        <v/>
      </c>
      <c r="Q75" s="5" t="n"/>
      <c r="R75" s="11" t="n"/>
      <c r="S75" s="10">
        <f>IF(OR($E75="",$Q75="Gewonnen",$Q75="Verloren",$O75&lt;&gt;""),"",IF($G75="","Tag 2",IF($I75="","Tag 5",IF($K75="","Tag 9",IF($M75="","Tag 14","")))))</f>
        <v/>
      </c>
      <c r="T75" s="9">
        <f>IF($S75="","",IF($G75="",$F75,IF($I75="",$H75,IF($K75="",$J75,$L75))))</f>
        <v/>
      </c>
      <c r="U75" s="12">
        <f>IF(OR($A75="",$E75=""),"",IF(OR($Q75="Gewonnen",$Q75="Verloren"),"Erledigt",IF($O75&lt;&gt;"","Gestoppt",IF($S75="","Erledigt",IF($T75&lt;TODAY(),"Überfällig",IF($T75=TODAY(),"Fällig heute","Im Plan"))))))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IF($N76="","",IF(AND($M76&lt;&gt;"",$M76&lt;=$N76),"Tag 14",IF(AND($K76&lt;&gt;"",$K76&lt;=$N76),"Tag 9",IF(AND($I76&lt;&gt;"",$I76&lt;=$N76),"Tag 5",IF(AND($G76&lt;&gt;"",$G76&lt;=$N76),"Tag 2","Tag 0")))))</f>
        <v/>
      </c>
      <c r="Q76" s="5" t="n"/>
      <c r="R76" s="11" t="n"/>
      <c r="S76" s="10">
        <f>IF(OR($E76="",$Q76="Gewonnen",$Q76="Verloren",$O76&lt;&gt;""),"",IF($G76="","Tag 2",IF($I76="","Tag 5",IF($K76="","Tag 9",IF($M76="","Tag 14","")))))</f>
        <v/>
      </c>
      <c r="T76" s="9">
        <f>IF($S76="","",IF($G76="",$F76,IF($I76="",$H76,IF($K76="",$J76,$L76))))</f>
        <v/>
      </c>
      <c r="U76" s="12">
        <f>IF(OR($A76="",$E76=""),"",IF(OR($Q76="Gewonnen",$Q76="Verloren"),"Erledigt",IF($O76&lt;&gt;"","Gestoppt",IF($S76="","Erledigt",IF($T76&lt;TODAY(),"Überfällig",IF($T76=TODAY(),"Fällig heute","Im Plan"))))))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IF($N77="","",IF(AND($M77&lt;&gt;"",$M77&lt;=$N77),"Tag 14",IF(AND($K77&lt;&gt;"",$K77&lt;=$N77),"Tag 9",IF(AND($I77&lt;&gt;"",$I77&lt;=$N77),"Tag 5",IF(AND($G77&lt;&gt;"",$G77&lt;=$N77),"Tag 2","Tag 0")))))</f>
        <v/>
      </c>
      <c r="Q77" s="5" t="n"/>
      <c r="R77" s="11" t="n"/>
      <c r="S77" s="10">
        <f>IF(OR($E77="",$Q77="Gewonnen",$Q77="Verloren",$O77&lt;&gt;""),"",IF($G77="","Tag 2",IF($I77="","Tag 5",IF($K77="","Tag 9",IF($M77="","Tag 14","")))))</f>
        <v/>
      </c>
      <c r="T77" s="9">
        <f>IF($S77="","",IF($G77="",$F77,IF($I77="",$H77,IF($K77="",$J77,$L77))))</f>
        <v/>
      </c>
      <c r="U77" s="12">
        <f>IF(OR($A77="",$E77=""),"",IF(OR($Q77="Gewonnen",$Q77="Verloren"),"Erledigt",IF($O77&lt;&gt;"","Gestoppt",IF($S77="","Erledigt",IF($T77&lt;TODAY(),"Überfällig",IF($T77=TODAY(),"Fällig heute","Im Plan"))))))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IF($N78="","",IF(AND($M78&lt;&gt;"",$M78&lt;=$N78),"Tag 14",IF(AND($K78&lt;&gt;"",$K78&lt;=$N78),"Tag 9",IF(AND($I78&lt;&gt;"",$I78&lt;=$N78),"Tag 5",IF(AND($G78&lt;&gt;"",$G78&lt;=$N78),"Tag 2","Tag 0")))))</f>
        <v/>
      </c>
      <c r="Q78" s="5" t="n"/>
      <c r="R78" s="11" t="n"/>
      <c r="S78" s="10">
        <f>IF(OR($E78="",$Q78="Gewonnen",$Q78="Verloren",$O78&lt;&gt;""),"",IF($G78="","Tag 2",IF($I78="","Tag 5",IF($K78="","Tag 9",IF($M78="","Tag 14","")))))</f>
        <v/>
      </c>
      <c r="T78" s="9">
        <f>IF($S78="","",IF($G78="",$F78,IF($I78="",$H78,IF($K78="",$J78,$L78))))</f>
        <v/>
      </c>
      <c r="U78" s="12">
        <f>IF(OR($A78="",$E78=""),"",IF(OR($Q78="Gewonnen",$Q78="Verloren"),"Erledigt",IF($O78&lt;&gt;"","Gestoppt",IF($S78="","Erledigt",IF($T78&lt;TODAY(),"Überfällig",IF($T78=TODAY(),"Fällig heute","Im Plan"))))))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IF($N79="","",IF(AND($M79&lt;&gt;"",$M79&lt;=$N79),"Tag 14",IF(AND($K79&lt;&gt;"",$K79&lt;=$N79),"Tag 9",IF(AND($I79&lt;&gt;"",$I79&lt;=$N79),"Tag 5",IF(AND($G79&lt;&gt;"",$G79&lt;=$N79),"Tag 2","Tag 0")))))</f>
        <v/>
      </c>
      <c r="Q79" s="5" t="n"/>
      <c r="R79" s="11" t="n"/>
      <c r="S79" s="10">
        <f>IF(OR($E79="",$Q79="Gewonnen",$Q79="Verloren",$O79&lt;&gt;""),"",IF($G79="","Tag 2",IF($I79="","Tag 5",IF($K79="","Tag 9",IF($M79="","Tag 14","")))))</f>
        <v/>
      </c>
      <c r="T79" s="9">
        <f>IF($S79="","",IF($G79="",$F79,IF($I79="",$H79,IF($K79="",$J79,$L79))))</f>
        <v/>
      </c>
      <c r="U79" s="12">
        <f>IF(OR($A79="",$E79=""),"",IF(OR($Q79="Gewonnen",$Q79="Verloren"),"Erledigt",IF($O79&lt;&gt;"","Gestoppt",IF($S79="","Erledigt",IF($T79&lt;TODAY(),"Überfällig",IF($T79=TODAY(),"Fällig heute","Im Plan"))))))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IF($N80="","",IF(AND($M80&lt;&gt;"",$M80&lt;=$N80),"Tag 14",IF(AND($K80&lt;&gt;"",$K80&lt;=$N80),"Tag 9",IF(AND($I80&lt;&gt;"",$I80&lt;=$N80),"Tag 5",IF(AND($G80&lt;&gt;"",$G80&lt;=$N80),"Tag 2","Tag 0")))))</f>
        <v/>
      </c>
      <c r="Q80" s="5" t="n"/>
      <c r="R80" s="11" t="n"/>
      <c r="S80" s="10">
        <f>IF(OR($E80="",$Q80="Gewonnen",$Q80="Verloren",$O80&lt;&gt;""),"",IF($G80="","Tag 2",IF($I80="","Tag 5",IF($K80="","Tag 9",IF($M80="","Tag 14","")))))</f>
        <v/>
      </c>
      <c r="T80" s="9">
        <f>IF($S80="","",IF($G80="",$F80,IF($I80="",$H80,IF($K80="",$J80,$L80))))</f>
        <v/>
      </c>
      <c r="U80" s="12">
        <f>IF(OR($A80="",$E80=""),"",IF(OR($Q80="Gewonnen",$Q80="Verloren"),"Erledigt",IF($O80&lt;&gt;"","Gestoppt",IF($S80="","Erledigt",IF($T80&lt;TODAY(),"Überfällig",IF($T80=TODAY(),"Fällig heute","Im Plan"))))))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IF($N81="","",IF(AND($M81&lt;&gt;"",$M81&lt;=$N81),"Tag 14",IF(AND($K81&lt;&gt;"",$K81&lt;=$N81),"Tag 9",IF(AND($I81&lt;&gt;"",$I81&lt;=$N81),"Tag 5",IF(AND($G81&lt;&gt;"",$G81&lt;=$N81),"Tag 2","Tag 0")))))</f>
        <v/>
      </c>
      <c r="Q81" s="5" t="n"/>
      <c r="R81" s="11" t="n"/>
      <c r="S81" s="10">
        <f>IF(OR($E81="",$Q81="Gewonnen",$Q81="Verloren",$O81&lt;&gt;""),"",IF($G81="","Tag 2",IF($I81="","Tag 5",IF($K81="","Tag 9",IF($M81="","Tag 14","")))))</f>
        <v/>
      </c>
      <c r="T81" s="9">
        <f>IF($S81="","",IF($G81="",$F81,IF($I81="",$H81,IF($K81="",$J81,$L81))))</f>
        <v/>
      </c>
      <c r="U81" s="12">
        <f>IF(OR($A81="",$E81=""),"",IF(OR($Q81="Gewonnen",$Q81="Verloren"),"Erledigt",IF($O81&lt;&gt;"","Gestoppt",IF($S81="","Erledigt",IF($T81&lt;TODAY(),"Überfällig",IF($T81=TODAY(),"Fällig heute","Im Plan"))))))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IF($N82="","",IF(AND($M82&lt;&gt;"",$M82&lt;=$N82),"Tag 14",IF(AND($K82&lt;&gt;"",$K82&lt;=$N82),"Tag 9",IF(AND($I82&lt;&gt;"",$I82&lt;=$N82),"Tag 5",IF(AND($G82&lt;&gt;"",$G82&lt;=$N82),"Tag 2","Tag 0")))))</f>
        <v/>
      </c>
      <c r="Q82" s="5" t="n"/>
      <c r="R82" s="11" t="n"/>
      <c r="S82" s="10">
        <f>IF(OR($E82="",$Q82="Gewonnen",$Q82="Verloren",$O82&lt;&gt;""),"",IF($G82="","Tag 2",IF($I82="","Tag 5",IF($K82="","Tag 9",IF($M82="","Tag 14","")))))</f>
        <v/>
      </c>
      <c r="T82" s="9">
        <f>IF($S82="","",IF($G82="",$F82,IF($I82="",$H82,IF($K82="",$J82,$L82))))</f>
        <v/>
      </c>
      <c r="U82" s="12">
        <f>IF(OR($A82="",$E82=""),"",IF(OR($Q82="Gewonnen",$Q82="Verloren"),"Erledigt",IF($O82&lt;&gt;"","Gestoppt",IF($S82="","Erledigt",IF($T82&lt;TODAY(),"Überfällig",IF($T82=TODAY(),"Fällig heute","Im Plan"))))))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IF($N83="","",IF(AND($M83&lt;&gt;"",$M83&lt;=$N83),"Tag 14",IF(AND($K83&lt;&gt;"",$K83&lt;=$N83),"Tag 9",IF(AND($I83&lt;&gt;"",$I83&lt;=$N83),"Tag 5",IF(AND($G83&lt;&gt;"",$G83&lt;=$N83),"Tag 2","Tag 0")))))</f>
        <v/>
      </c>
      <c r="Q83" s="5" t="n"/>
      <c r="R83" s="11" t="n"/>
      <c r="S83" s="10">
        <f>IF(OR($E83="",$Q83="Gewonnen",$Q83="Verloren",$O83&lt;&gt;""),"",IF($G83="","Tag 2",IF($I83="","Tag 5",IF($K83="","Tag 9",IF($M83="","Tag 14","")))))</f>
        <v/>
      </c>
      <c r="T83" s="9">
        <f>IF($S83="","",IF($G83="",$F83,IF($I83="",$H83,IF($K83="",$J83,$L83))))</f>
        <v/>
      </c>
      <c r="U83" s="12">
        <f>IF(OR($A83="",$E83=""),"",IF(OR($Q83="Gewonnen",$Q83="Verloren"),"Erledigt",IF($O83&lt;&gt;"","Gestoppt",IF($S83="","Erledigt",IF($T83&lt;TODAY(),"Überfällig",IF($T83=TODAY(),"Fällig heute","Im Plan"))))))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IF($N84="","",IF(AND($M84&lt;&gt;"",$M84&lt;=$N84),"Tag 14",IF(AND($K84&lt;&gt;"",$K84&lt;=$N84),"Tag 9",IF(AND($I84&lt;&gt;"",$I84&lt;=$N84),"Tag 5",IF(AND($G84&lt;&gt;"",$G84&lt;=$N84),"Tag 2","Tag 0")))))</f>
        <v/>
      </c>
      <c r="Q84" s="5" t="n"/>
      <c r="R84" s="11" t="n"/>
      <c r="S84" s="10">
        <f>IF(OR($E84="",$Q84="Gewonnen",$Q84="Verloren",$O84&lt;&gt;""),"",IF($G84="","Tag 2",IF($I84="","Tag 5",IF($K84="","Tag 9",IF($M84="","Tag 14","")))))</f>
        <v/>
      </c>
      <c r="T84" s="9">
        <f>IF($S84="","",IF($G84="",$F84,IF($I84="",$H84,IF($K84="",$J84,$L84))))</f>
        <v/>
      </c>
      <c r="U84" s="12">
        <f>IF(OR($A84="",$E84=""),"",IF(OR($Q84="Gewonnen",$Q84="Verloren"),"Erledigt",IF($O84&lt;&gt;"","Gestoppt",IF($S84="","Erledigt",IF($T84&lt;TODAY(),"Überfällig",IF($T84=TODAY(),"Fällig heute","Im Plan"))))))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IF($N85="","",IF(AND($M85&lt;&gt;"",$M85&lt;=$N85),"Tag 14",IF(AND($K85&lt;&gt;"",$K85&lt;=$N85),"Tag 9",IF(AND($I85&lt;&gt;"",$I85&lt;=$N85),"Tag 5",IF(AND($G85&lt;&gt;"",$G85&lt;=$N85),"Tag 2","Tag 0")))))</f>
        <v/>
      </c>
      <c r="Q85" s="5" t="n"/>
      <c r="R85" s="11" t="n"/>
      <c r="S85" s="10">
        <f>IF(OR($E85="",$Q85="Gewonnen",$Q85="Verloren",$O85&lt;&gt;""),"",IF($G85="","Tag 2",IF($I85="","Tag 5",IF($K85="","Tag 9",IF($M85="","Tag 14","")))))</f>
        <v/>
      </c>
      <c r="T85" s="9">
        <f>IF($S85="","",IF($G85="",$F85,IF($I85="",$H85,IF($K85="",$J85,$L85))))</f>
        <v/>
      </c>
      <c r="U85" s="12">
        <f>IF(OR($A85="",$E85=""),"",IF(OR($Q85="Gewonnen",$Q85="Verloren"),"Erledigt",IF($O85&lt;&gt;"","Gestoppt",IF($S85="","Erledigt",IF($T85&lt;TODAY(),"Überfällig",IF($T85=TODAY(),"Fällig heute","Im Plan"))))))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IF($N86="","",IF(AND($M86&lt;&gt;"",$M86&lt;=$N86),"Tag 14",IF(AND($K86&lt;&gt;"",$K86&lt;=$N86),"Tag 9",IF(AND($I86&lt;&gt;"",$I86&lt;=$N86),"Tag 5",IF(AND($G86&lt;&gt;"",$G86&lt;=$N86),"Tag 2","Tag 0")))))</f>
        <v/>
      </c>
      <c r="Q86" s="5" t="n"/>
      <c r="R86" s="11" t="n"/>
      <c r="S86" s="10">
        <f>IF(OR($E86="",$Q86="Gewonnen",$Q86="Verloren",$O86&lt;&gt;""),"",IF($G86="","Tag 2",IF($I86="","Tag 5",IF($K86="","Tag 9",IF($M86="","Tag 14","")))))</f>
        <v/>
      </c>
      <c r="T86" s="9">
        <f>IF($S86="","",IF($G86="",$F86,IF($I86="",$H86,IF($K86="",$J86,$L86))))</f>
        <v/>
      </c>
      <c r="U86" s="12">
        <f>IF(OR($A86="",$E86=""),"",IF(OR($Q86="Gewonnen",$Q86="Verloren"),"Erledigt",IF($O86&lt;&gt;"","Gestoppt",IF($S86="","Erledigt",IF($T86&lt;TODAY(),"Überfällig",IF($T86=TODAY(),"Fällig heute","Im Plan"))))))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IF($N87="","",IF(AND($M87&lt;&gt;"",$M87&lt;=$N87),"Tag 14",IF(AND($K87&lt;&gt;"",$K87&lt;=$N87),"Tag 9",IF(AND($I87&lt;&gt;"",$I87&lt;=$N87),"Tag 5",IF(AND($G87&lt;&gt;"",$G87&lt;=$N87),"Tag 2","Tag 0")))))</f>
        <v/>
      </c>
      <c r="Q87" s="5" t="n"/>
      <c r="R87" s="11" t="n"/>
      <c r="S87" s="10">
        <f>IF(OR($E87="",$Q87="Gewonnen",$Q87="Verloren",$O87&lt;&gt;""),"",IF($G87="","Tag 2",IF($I87="","Tag 5",IF($K87="","Tag 9",IF($M87="","Tag 14","")))))</f>
        <v/>
      </c>
      <c r="T87" s="9">
        <f>IF($S87="","",IF($G87="",$F87,IF($I87="",$H87,IF($K87="",$J87,$L87))))</f>
        <v/>
      </c>
      <c r="U87" s="12">
        <f>IF(OR($A87="",$E87=""),"",IF(OR($Q87="Gewonnen",$Q87="Verloren"),"Erledigt",IF($O87&lt;&gt;"","Gestoppt",IF($S87="","Erledigt",IF($T87&lt;TODAY(),"Überfällig",IF($T87=TODAY(),"Fällig heute","Im Plan"))))))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IF($N88="","",IF(AND($M88&lt;&gt;"",$M88&lt;=$N88),"Tag 14",IF(AND($K88&lt;&gt;"",$K88&lt;=$N88),"Tag 9",IF(AND($I88&lt;&gt;"",$I88&lt;=$N88),"Tag 5",IF(AND($G88&lt;&gt;"",$G88&lt;=$N88),"Tag 2","Tag 0")))))</f>
        <v/>
      </c>
      <c r="Q88" s="5" t="n"/>
      <c r="R88" s="11" t="n"/>
      <c r="S88" s="10">
        <f>IF(OR($E88="",$Q88="Gewonnen",$Q88="Verloren",$O88&lt;&gt;""),"",IF($G88="","Tag 2",IF($I88="","Tag 5",IF($K88="","Tag 9",IF($M88="","Tag 14","")))))</f>
        <v/>
      </c>
      <c r="T88" s="9">
        <f>IF($S88="","",IF($G88="",$F88,IF($I88="",$H88,IF($K88="",$J88,$L88))))</f>
        <v/>
      </c>
      <c r="U88" s="12">
        <f>IF(OR($A88="",$E88=""),"",IF(OR($Q88="Gewonnen",$Q88="Verloren"),"Erledigt",IF($O88&lt;&gt;"","Gestoppt",IF($S88="","Erledigt",IF($T88&lt;TODAY(),"Überfällig",IF($T88=TODAY(),"Fällig heute","Im Plan"))))))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IF($N89="","",IF(AND($M89&lt;&gt;"",$M89&lt;=$N89),"Tag 14",IF(AND($K89&lt;&gt;"",$K89&lt;=$N89),"Tag 9",IF(AND($I89&lt;&gt;"",$I89&lt;=$N89),"Tag 5",IF(AND($G89&lt;&gt;"",$G89&lt;=$N89),"Tag 2","Tag 0")))))</f>
        <v/>
      </c>
      <c r="Q89" s="5" t="n"/>
      <c r="R89" s="11" t="n"/>
      <c r="S89" s="10">
        <f>IF(OR($E89="",$Q89="Gewonnen",$Q89="Verloren",$O89&lt;&gt;""),"",IF($G89="","Tag 2",IF($I89="","Tag 5",IF($K89="","Tag 9",IF($M89="","Tag 14","")))))</f>
        <v/>
      </c>
      <c r="T89" s="9">
        <f>IF($S89="","",IF($G89="",$F89,IF($I89="",$H89,IF($K89="",$J89,$L89))))</f>
        <v/>
      </c>
      <c r="U89" s="12">
        <f>IF(OR($A89="",$E89=""),"",IF(OR($Q89="Gewonnen",$Q89="Verloren"),"Erledigt",IF($O89&lt;&gt;"","Gestoppt",IF($S89="","Erledigt",IF($T89&lt;TODAY(),"Überfällig",IF($T89=TODAY(),"Fällig heute","Im Plan"))))))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IF($N90="","",IF(AND($M90&lt;&gt;"",$M90&lt;=$N90),"Tag 14",IF(AND($K90&lt;&gt;"",$K90&lt;=$N90),"Tag 9",IF(AND($I90&lt;&gt;"",$I90&lt;=$N90),"Tag 5",IF(AND($G90&lt;&gt;"",$G90&lt;=$N90),"Tag 2","Tag 0")))))</f>
        <v/>
      </c>
      <c r="Q90" s="5" t="n"/>
      <c r="R90" s="11" t="n"/>
      <c r="S90" s="10">
        <f>IF(OR($E90="",$Q90="Gewonnen",$Q90="Verloren",$O90&lt;&gt;""),"",IF($G90="","Tag 2",IF($I90="","Tag 5",IF($K90="","Tag 9",IF($M90="","Tag 14","")))))</f>
        <v/>
      </c>
      <c r="T90" s="9">
        <f>IF($S90="","",IF($G90="",$F90,IF($I90="",$H90,IF($K90="",$J90,$L90))))</f>
        <v/>
      </c>
      <c r="U90" s="12">
        <f>IF(OR($A90="",$E90=""),"",IF(OR($Q90="Gewonnen",$Q90="Verloren"),"Erledigt",IF($O90&lt;&gt;"","Gestoppt",IF($S90="","Erledigt",IF($T90&lt;TODAY(),"Überfällig",IF($T90=TODAY(),"Fällig heute","Im Plan"))))))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IF($N91="","",IF(AND($M91&lt;&gt;"",$M91&lt;=$N91),"Tag 14",IF(AND($K91&lt;&gt;"",$K91&lt;=$N91),"Tag 9",IF(AND($I91&lt;&gt;"",$I91&lt;=$N91),"Tag 5",IF(AND($G91&lt;&gt;"",$G91&lt;=$N91),"Tag 2","Tag 0")))))</f>
        <v/>
      </c>
      <c r="Q91" s="5" t="n"/>
      <c r="R91" s="11" t="n"/>
      <c r="S91" s="10">
        <f>IF(OR($E91="",$Q91="Gewonnen",$Q91="Verloren",$O91&lt;&gt;""),"",IF($G91="","Tag 2",IF($I91="","Tag 5",IF($K91="","Tag 9",IF($M91="","Tag 14","")))))</f>
        <v/>
      </c>
      <c r="T91" s="9">
        <f>IF($S91="","",IF($G91="",$F91,IF($I91="",$H91,IF($K91="",$J91,$L91))))</f>
        <v/>
      </c>
      <c r="U91" s="12">
        <f>IF(OR($A91="",$E91=""),"",IF(OR($Q91="Gewonnen",$Q91="Verloren"),"Erledigt",IF($O91&lt;&gt;"","Gestoppt",IF($S91="","Erledigt",IF($T91&lt;TODAY(),"Überfällig",IF($T91=TODAY(),"Fällig heute","Im Plan"))))))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IF($N92="","",IF(AND($M92&lt;&gt;"",$M92&lt;=$N92),"Tag 14",IF(AND($K92&lt;&gt;"",$K92&lt;=$N92),"Tag 9",IF(AND($I92&lt;&gt;"",$I92&lt;=$N92),"Tag 5",IF(AND($G92&lt;&gt;"",$G92&lt;=$N92),"Tag 2","Tag 0")))))</f>
        <v/>
      </c>
      <c r="Q92" s="5" t="n"/>
      <c r="R92" s="11" t="n"/>
      <c r="S92" s="10">
        <f>IF(OR($E92="",$Q92="Gewonnen",$Q92="Verloren",$O92&lt;&gt;""),"",IF($G92="","Tag 2",IF($I92="","Tag 5",IF($K92="","Tag 9",IF($M92="","Tag 14","")))))</f>
        <v/>
      </c>
      <c r="T92" s="9">
        <f>IF($S92="","",IF($G92="",$F92,IF($I92="",$H92,IF($K92="",$J92,$L92))))</f>
        <v/>
      </c>
      <c r="U92" s="12">
        <f>IF(OR($A92="",$E92=""),"",IF(OR($Q92="Gewonnen",$Q92="Verloren"),"Erledigt",IF($O92&lt;&gt;"","Gestoppt",IF($S92="","Erledigt",IF($T92&lt;TODAY(),"Überfällig",IF($T92=TODAY(),"Fällig heute","Im Plan"))))))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IF($N93="","",IF(AND($M93&lt;&gt;"",$M93&lt;=$N93),"Tag 14",IF(AND($K93&lt;&gt;"",$K93&lt;=$N93),"Tag 9",IF(AND($I93&lt;&gt;"",$I93&lt;=$N93),"Tag 5",IF(AND($G93&lt;&gt;"",$G93&lt;=$N93),"Tag 2","Tag 0")))))</f>
        <v/>
      </c>
      <c r="Q93" s="5" t="n"/>
      <c r="R93" s="11" t="n"/>
      <c r="S93" s="10">
        <f>IF(OR($E93="",$Q93="Gewonnen",$Q93="Verloren",$O93&lt;&gt;""),"",IF($G93="","Tag 2",IF($I93="","Tag 5",IF($K93="","Tag 9",IF($M93="","Tag 14","")))))</f>
        <v/>
      </c>
      <c r="T93" s="9">
        <f>IF($S93="","",IF($G93="",$F93,IF($I93="",$H93,IF($K93="",$J93,$L93))))</f>
        <v/>
      </c>
      <c r="U93" s="12">
        <f>IF(OR($A93="",$E93=""),"",IF(OR($Q93="Gewonnen",$Q93="Verloren"),"Erledigt",IF($O93&lt;&gt;"","Gestoppt",IF($S93="","Erledigt",IF($T93&lt;TODAY(),"Überfällig",IF($T93=TODAY(),"Fällig heute","Im Plan"))))))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IF($N94="","",IF(AND($M94&lt;&gt;"",$M94&lt;=$N94),"Tag 14",IF(AND($K94&lt;&gt;"",$K94&lt;=$N94),"Tag 9",IF(AND($I94&lt;&gt;"",$I94&lt;=$N94),"Tag 5",IF(AND($G94&lt;&gt;"",$G94&lt;=$N94),"Tag 2","Tag 0")))))</f>
        <v/>
      </c>
      <c r="Q94" s="5" t="n"/>
      <c r="R94" s="11" t="n"/>
      <c r="S94" s="10">
        <f>IF(OR($E94="",$Q94="Gewonnen",$Q94="Verloren",$O94&lt;&gt;""),"",IF($G94="","Tag 2",IF($I94="","Tag 5",IF($K94="","Tag 9",IF($M94="","Tag 14","")))))</f>
        <v/>
      </c>
      <c r="T94" s="9">
        <f>IF($S94="","",IF($G94="",$F94,IF($I94="",$H94,IF($K94="",$J94,$L94))))</f>
        <v/>
      </c>
      <c r="U94" s="12">
        <f>IF(OR($A94="",$E94=""),"",IF(OR($Q94="Gewonnen",$Q94="Verloren"),"Erledigt",IF($O94&lt;&gt;"","Gestoppt",IF($S94="","Erledigt",IF($T94&lt;TODAY(),"Überfällig",IF($T94=TODAY(),"Fällig heute","Im Plan"))))))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IF($N95="","",IF(AND($M95&lt;&gt;"",$M95&lt;=$N95),"Tag 14",IF(AND($K95&lt;&gt;"",$K95&lt;=$N95),"Tag 9",IF(AND($I95&lt;&gt;"",$I95&lt;=$N95),"Tag 5",IF(AND($G95&lt;&gt;"",$G95&lt;=$N95),"Tag 2","Tag 0")))))</f>
        <v/>
      </c>
      <c r="Q95" s="5" t="n"/>
      <c r="R95" s="11" t="n"/>
      <c r="S95" s="10">
        <f>IF(OR($E95="",$Q95="Gewonnen",$Q95="Verloren",$O95&lt;&gt;""),"",IF($G95="","Tag 2",IF($I95="","Tag 5",IF($K95="","Tag 9",IF($M95="","Tag 14","")))))</f>
        <v/>
      </c>
      <c r="T95" s="9">
        <f>IF($S95="","",IF($G95="",$F95,IF($I95="",$H95,IF($K95="",$J95,$L95))))</f>
        <v/>
      </c>
      <c r="U95" s="12">
        <f>IF(OR($A95="",$E95=""),"",IF(OR($Q95="Gewonnen",$Q95="Verloren"),"Erledigt",IF($O95&lt;&gt;"","Gestoppt",IF($S95="","Erledigt",IF($T95&lt;TODAY(),"Überfällig",IF($T95=TODAY(),"Fällig heute","Im Plan"))))))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IF($N96="","",IF(AND($M96&lt;&gt;"",$M96&lt;=$N96),"Tag 14",IF(AND($K96&lt;&gt;"",$K96&lt;=$N96),"Tag 9",IF(AND($I96&lt;&gt;"",$I96&lt;=$N96),"Tag 5",IF(AND($G96&lt;&gt;"",$G96&lt;=$N96),"Tag 2","Tag 0")))))</f>
        <v/>
      </c>
      <c r="Q96" s="5" t="n"/>
      <c r="R96" s="11" t="n"/>
      <c r="S96" s="10">
        <f>IF(OR($E96="",$Q96="Gewonnen",$Q96="Verloren",$O96&lt;&gt;""),"",IF($G96="","Tag 2",IF($I96="","Tag 5",IF($K96="","Tag 9",IF($M96="","Tag 14","")))))</f>
        <v/>
      </c>
      <c r="T96" s="9">
        <f>IF($S96="","",IF($G96="",$F96,IF($I96="",$H96,IF($K96="",$J96,$L96))))</f>
        <v/>
      </c>
      <c r="U96" s="12">
        <f>IF(OR($A96="",$E96=""),"",IF(OR($Q96="Gewonnen",$Q96="Verloren"),"Erledigt",IF($O96&lt;&gt;"","Gestoppt",IF($S96="","Erledigt",IF($T96&lt;TODAY(),"Überfällig",IF($T96=TODAY(),"Fällig heute","Im Plan"))))))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IF($N97="","",IF(AND($M97&lt;&gt;"",$M97&lt;=$N97),"Tag 14",IF(AND($K97&lt;&gt;"",$K97&lt;=$N97),"Tag 9",IF(AND($I97&lt;&gt;"",$I97&lt;=$N97),"Tag 5",IF(AND($G97&lt;&gt;"",$G97&lt;=$N97),"Tag 2","Tag 0")))))</f>
        <v/>
      </c>
      <c r="Q97" s="5" t="n"/>
      <c r="R97" s="11" t="n"/>
      <c r="S97" s="10">
        <f>IF(OR($E97="",$Q97="Gewonnen",$Q97="Verloren",$O97&lt;&gt;""),"",IF($G97="","Tag 2",IF($I97="","Tag 5",IF($K97="","Tag 9",IF($M97="","Tag 14","")))))</f>
        <v/>
      </c>
      <c r="T97" s="9">
        <f>IF($S97="","",IF($G97="",$F97,IF($I97="",$H97,IF($K97="",$J97,$L97))))</f>
        <v/>
      </c>
      <c r="U97" s="12">
        <f>IF(OR($A97="",$E97=""),"",IF(OR($Q97="Gewonnen",$Q97="Verloren"),"Erledigt",IF($O97&lt;&gt;"","Gestoppt",IF($S97="","Erledigt",IF($T97&lt;TODAY(),"Überfällig",IF($T97=TODAY(),"Fällig heute","Im Plan"))))))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IF($N98="","",IF(AND($M98&lt;&gt;"",$M98&lt;=$N98),"Tag 14",IF(AND($K98&lt;&gt;"",$K98&lt;=$N98),"Tag 9",IF(AND($I98&lt;&gt;"",$I98&lt;=$N98),"Tag 5",IF(AND($G98&lt;&gt;"",$G98&lt;=$N98),"Tag 2","Tag 0")))))</f>
        <v/>
      </c>
      <c r="Q98" s="5" t="n"/>
      <c r="R98" s="11" t="n"/>
      <c r="S98" s="10">
        <f>IF(OR($E98="",$Q98="Gewonnen",$Q98="Verloren",$O98&lt;&gt;""),"",IF($G98="","Tag 2",IF($I98="","Tag 5",IF($K98="","Tag 9",IF($M98="","Tag 14","")))))</f>
        <v/>
      </c>
      <c r="T98" s="9">
        <f>IF($S98="","",IF($G98="",$F98,IF($I98="",$H98,IF($K98="",$J98,$L98))))</f>
        <v/>
      </c>
      <c r="U98" s="12">
        <f>IF(OR($A98="",$E98=""),"",IF(OR($Q98="Gewonnen",$Q98="Verloren"),"Erledigt",IF($O98&lt;&gt;"","Gestoppt",IF($S98="","Erledigt",IF($T98&lt;TODAY(),"Überfällig",IF($T98=TODAY(),"Fällig heute","Im Plan"))))))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IF($N99="","",IF(AND($M99&lt;&gt;"",$M99&lt;=$N99),"Tag 14",IF(AND($K99&lt;&gt;"",$K99&lt;=$N99),"Tag 9",IF(AND($I99&lt;&gt;"",$I99&lt;=$N99),"Tag 5",IF(AND($G99&lt;&gt;"",$G99&lt;=$N99),"Tag 2","Tag 0")))))</f>
        <v/>
      </c>
      <c r="Q99" s="5" t="n"/>
      <c r="R99" s="11" t="n"/>
      <c r="S99" s="10">
        <f>IF(OR($E99="",$Q99="Gewonnen",$Q99="Verloren",$O99&lt;&gt;""),"",IF($G99="","Tag 2",IF($I99="","Tag 5",IF($K99="","Tag 9",IF($M99="","Tag 14","")))))</f>
        <v/>
      </c>
      <c r="T99" s="9">
        <f>IF($S99="","",IF($G99="",$F99,IF($I99="",$H99,IF($K99="",$J99,$L99))))</f>
        <v/>
      </c>
      <c r="U99" s="12">
        <f>IF(OR($A99="",$E99=""),"",IF(OR($Q99="Gewonnen",$Q99="Verloren"),"Erledigt",IF($O99&lt;&gt;"","Gestoppt",IF($S99="","Erledigt",IF($T99&lt;TODAY(),"Überfällig",IF($T99=TODAY(),"Fällig heute","Im Plan"))))))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IF($N100="","",IF(AND($M100&lt;&gt;"",$M100&lt;=$N100),"Tag 14",IF(AND($K100&lt;&gt;"",$K100&lt;=$N100),"Tag 9",IF(AND($I100&lt;&gt;"",$I100&lt;=$N100),"Tag 5",IF(AND($G100&lt;&gt;"",$G100&lt;=$N100),"Tag 2","Tag 0")))))</f>
        <v/>
      </c>
      <c r="Q100" s="5" t="n"/>
      <c r="R100" s="11" t="n"/>
      <c r="S100" s="10">
        <f>IF(OR($E100="",$Q100="Gewonnen",$Q100="Verloren",$O100&lt;&gt;""),"",IF($G100="","Tag 2",IF($I100="","Tag 5",IF($K100="","Tag 9",IF($M100="","Tag 14","")))))</f>
        <v/>
      </c>
      <c r="T100" s="9">
        <f>IF($S100="","",IF($G100="",$F100,IF($I100="",$H100,IF($K100="",$J100,$L100))))</f>
        <v/>
      </c>
      <c r="U100" s="12">
        <f>IF(OR($A100="",$E100=""),"",IF(OR($Q100="Gewonnen",$Q100="Verloren"),"Erledigt",IF($O100&lt;&gt;"","Gestoppt",IF($S100="","Erledigt",IF($T100&lt;TODAY(),"Überfällig",IF($T100=TODAY(),"Fällig heute","Im Plan"))))))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IF($N101="","",IF(AND($M101&lt;&gt;"",$M101&lt;=$N101),"Tag 14",IF(AND($K101&lt;&gt;"",$K101&lt;=$N101),"Tag 9",IF(AND($I101&lt;&gt;"",$I101&lt;=$N101),"Tag 5",IF(AND($G101&lt;&gt;"",$G101&lt;=$N101),"Tag 2","Tag 0")))))</f>
        <v/>
      </c>
      <c r="Q101" s="5" t="n"/>
      <c r="R101" s="11" t="n"/>
      <c r="S101" s="10">
        <f>IF(OR($E101="",$Q101="Gewonnen",$Q101="Verloren",$O101&lt;&gt;""),"",IF($G101="","Tag 2",IF($I101="","Tag 5",IF($K101="","Tag 9",IF($M101="","Tag 14","")))))</f>
        <v/>
      </c>
      <c r="T101" s="9">
        <f>IF($S101="","",IF($G101="",$F101,IF($I101="",$H101,IF($K101="",$J101,$L101))))</f>
        <v/>
      </c>
      <c r="U101" s="12">
        <f>IF(OR($A101="",$E101=""),"",IF(OR($Q101="Gewonnen",$Q101="Verloren"),"Erledigt",IF($O101&lt;&gt;"","Gestoppt",IF($S101="","Erledigt",IF($T101&lt;TODAY(),"Überfällig",IF($T101=TODAY(),"Fällig heute","Im Plan"))))))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IF($N102="","",IF(AND($M102&lt;&gt;"",$M102&lt;=$N102),"Tag 14",IF(AND($K102&lt;&gt;"",$K102&lt;=$N102),"Tag 9",IF(AND($I102&lt;&gt;"",$I102&lt;=$N102),"Tag 5",IF(AND($G102&lt;&gt;"",$G102&lt;=$N102),"Tag 2","Tag 0")))))</f>
        <v/>
      </c>
      <c r="Q102" s="5" t="n"/>
      <c r="R102" s="11" t="n"/>
      <c r="S102" s="10">
        <f>IF(OR($E102="",$Q102="Gewonnen",$Q102="Verloren",$O102&lt;&gt;""),"",IF($G102="","Tag 2",IF($I102="","Tag 5",IF($K102="","Tag 9",IF($M102="","Tag 14","")))))</f>
        <v/>
      </c>
      <c r="T102" s="9">
        <f>IF($S102="","",IF($G102="",$F102,IF($I102="",$H102,IF($K102="",$J102,$L102))))</f>
        <v/>
      </c>
      <c r="U102" s="12">
        <f>IF(OR($A102="",$E102=""),"",IF(OR($Q102="Gewonnen",$Q102="Verloren"),"Erledigt",IF($O102&lt;&gt;"","Gestoppt",IF($S102="","Erledigt",IF($T102&lt;TODAY(),"Überfällig",IF($T102=TODAY(),"Fällig heute","Im Plan"))))))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IF($N103="","",IF(AND($M103&lt;&gt;"",$M103&lt;=$N103),"Tag 14",IF(AND($K103&lt;&gt;"",$K103&lt;=$N103),"Tag 9",IF(AND($I103&lt;&gt;"",$I103&lt;=$N103),"Tag 5",IF(AND($G103&lt;&gt;"",$G103&lt;=$N103),"Tag 2","Tag 0")))))</f>
        <v/>
      </c>
      <c r="Q103" s="5" t="n"/>
      <c r="R103" s="11" t="n"/>
      <c r="S103" s="10">
        <f>IF(OR($E103="",$Q103="Gewonnen",$Q103="Verloren",$O103&lt;&gt;""),"",IF($G103="","Tag 2",IF($I103="","Tag 5",IF($K103="","Tag 9",IF($M103="","Tag 14","")))))</f>
        <v/>
      </c>
      <c r="T103" s="9">
        <f>IF($S103="","",IF($G103="",$F103,IF($I103="",$H103,IF($K103="",$J103,$L103))))</f>
        <v/>
      </c>
      <c r="U103" s="12">
        <f>IF(OR($A103="",$E103=""),"",IF(OR($Q103="Gewonnen",$Q103="Verloren"),"Erledigt",IF($O103&lt;&gt;"","Gestoppt",IF($S103="","Erledigt",IF($T103&lt;TODAY(),"Überfällig",IF($T103=TODAY(),"Fällig heute","Im Plan"))))))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IF($N104="","",IF(AND($M104&lt;&gt;"",$M104&lt;=$N104),"Tag 14",IF(AND($K104&lt;&gt;"",$K104&lt;=$N104),"Tag 9",IF(AND($I104&lt;&gt;"",$I104&lt;=$N104),"Tag 5",IF(AND($G104&lt;&gt;"",$G104&lt;=$N104),"Tag 2","Tag 0")))))</f>
        <v/>
      </c>
      <c r="Q104" s="5" t="n"/>
      <c r="R104" s="11" t="n"/>
      <c r="S104" s="10">
        <f>IF(OR($E104="",$Q104="Gewonnen",$Q104="Verloren",$O104&lt;&gt;""),"",IF($G104="","Tag 2",IF($I104="","Tag 5",IF($K104="","Tag 9",IF($M104="","Tag 14","")))))</f>
        <v/>
      </c>
      <c r="T104" s="9">
        <f>IF($S104="","",IF($G104="",$F104,IF($I104="",$H104,IF($K104="",$J104,$L104))))</f>
        <v/>
      </c>
      <c r="U104" s="12">
        <f>IF(OR($A104="",$E104=""),"",IF(OR($Q104="Gewonnen",$Q104="Verloren"),"Erledigt",IF($O104&lt;&gt;"","Gestoppt",IF($S104="","Erledigt",IF($T104&lt;TODAY(),"Überfällig",IF($T104=TODAY(),"Fällig heute","Im Plan"))))))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IF($N105="","",IF(AND($M105&lt;&gt;"",$M105&lt;=$N105),"Tag 14",IF(AND($K105&lt;&gt;"",$K105&lt;=$N105),"Tag 9",IF(AND($I105&lt;&gt;"",$I105&lt;=$N105),"Tag 5",IF(AND($G105&lt;&gt;"",$G105&lt;=$N105),"Tag 2","Tag 0")))))</f>
        <v/>
      </c>
      <c r="Q105" s="5" t="n"/>
      <c r="R105" s="11" t="n"/>
      <c r="S105" s="10">
        <f>IF(OR($E105="",$Q105="Gewonnen",$Q105="Verloren",$O105&lt;&gt;""),"",IF($G105="","Tag 2",IF($I105="","Tag 5",IF($K105="","Tag 9",IF($M105="","Tag 14","")))))</f>
        <v/>
      </c>
      <c r="T105" s="9">
        <f>IF($S105="","",IF($G105="",$F105,IF($I105="",$H105,IF($K105="",$J105,$L105))))</f>
        <v/>
      </c>
      <c r="U105" s="12">
        <f>IF(OR($A105="",$E105=""),"",IF(OR($Q105="Gewonnen",$Q105="Verloren"),"Erledigt",IF($O105&lt;&gt;"","Gestoppt",IF($S105="","Erledigt",IF($T105&lt;TODAY(),"Überfällig",IF($T105=TODAY(),"Fällig heute","Im Plan"))))))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IF($N106="","",IF(AND($M106&lt;&gt;"",$M106&lt;=$N106),"Tag 14",IF(AND($K106&lt;&gt;"",$K106&lt;=$N106),"Tag 9",IF(AND($I106&lt;&gt;"",$I106&lt;=$N106),"Tag 5",IF(AND($G106&lt;&gt;"",$G106&lt;=$N106),"Tag 2","Tag 0")))))</f>
        <v/>
      </c>
      <c r="Q106" s="5" t="n"/>
      <c r="R106" s="11" t="n"/>
      <c r="S106" s="10">
        <f>IF(OR($E106="",$Q106="Gewonnen",$Q106="Verloren",$O106&lt;&gt;""),"",IF($G106="","Tag 2",IF($I106="","Tag 5",IF($K106="","Tag 9",IF($M106="","Tag 14","")))))</f>
        <v/>
      </c>
      <c r="T106" s="9">
        <f>IF($S106="","",IF($G106="",$F106,IF($I106="",$H106,IF($K106="",$J106,$L106))))</f>
        <v/>
      </c>
      <c r="U106" s="12">
        <f>IF(OR($A106="",$E106=""),"",IF(OR($Q106="Gewonnen",$Q106="Verloren"),"Erledigt",IF($O106&lt;&gt;"","Gestoppt",IF($S106="","Erledigt",IF($T106&lt;TODAY(),"Überfällig",IF($T106=TODAY(),"Fällig heute","Im Plan"))))))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IF($N107="","",IF(AND($M107&lt;&gt;"",$M107&lt;=$N107),"Tag 14",IF(AND($K107&lt;&gt;"",$K107&lt;=$N107),"Tag 9",IF(AND($I107&lt;&gt;"",$I107&lt;=$N107),"Tag 5",IF(AND($G107&lt;&gt;"",$G107&lt;=$N107),"Tag 2","Tag 0")))))</f>
        <v/>
      </c>
      <c r="Q107" s="5" t="n"/>
      <c r="R107" s="11" t="n"/>
      <c r="S107" s="10">
        <f>IF(OR($E107="",$Q107="Gewonnen",$Q107="Verloren",$O107&lt;&gt;""),"",IF($G107="","Tag 2",IF($I107="","Tag 5",IF($K107="","Tag 9",IF($M107="","Tag 14","")))))</f>
        <v/>
      </c>
      <c r="T107" s="9">
        <f>IF($S107="","",IF($G107="",$F107,IF($I107="",$H107,IF($K107="",$J107,$L107))))</f>
        <v/>
      </c>
      <c r="U107" s="12">
        <f>IF(OR($A107="",$E107=""),"",IF(OR($Q107="Gewonnen",$Q107="Verloren"),"Erledigt",IF($O107&lt;&gt;"","Gestoppt",IF($S107="","Erledigt",IF($T107&lt;TODAY(),"Überfällig",IF($T107=TODAY(),"Fällig heute","Im Plan"))))))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IF($N108="","",IF(AND($M108&lt;&gt;"",$M108&lt;=$N108),"Tag 14",IF(AND($K108&lt;&gt;"",$K108&lt;=$N108),"Tag 9",IF(AND($I108&lt;&gt;"",$I108&lt;=$N108),"Tag 5",IF(AND($G108&lt;&gt;"",$G108&lt;=$N108),"Tag 2","Tag 0")))))</f>
        <v/>
      </c>
      <c r="Q108" s="5" t="n"/>
      <c r="R108" s="11" t="n"/>
      <c r="S108" s="10">
        <f>IF(OR($E108="",$Q108="Gewonnen",$Q108="Verloren",$O108&lt;&gt;""),"",IF($G108="","Tag 2",IF($I108="","Tag 5",IF($K108="","Tag 9",IF($M108="","Tag 14","")))))</f>
        <v/>
      </c>
      <c r="T108" s="9">
        <f>IF($S108="","",IF($G108="",$F108,IF($I108="",$H108,IF($K108="",$J108,$L108))))</f>
        <v/>
      </c>
      <c r="U108" s="12">
        <f>IF(OR($A108="",$E108=""),"",IF(OR($Q108="Gewonnen",$Q108="Verloren"),"Erledigt",IF($O108&lt;&gt;"","Gestoppt",IF($S108="","Erledigt",IF($T108&lt;TODAY(),"Überfällig",IF($T108=TODAY(),"Fällig heute","Im Plan"))))))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IF($N109="","",IF(AND($M109&lt;&gt;"",$M109&lt;=$N109),"Tag 14",IF(AND($K109&lt;&gt;"",$K109&lt;=$N109),"Tag 9",IF(AND($I109&lt;&gt;"",$I109&lt;=$N109),"Tag 5",IF(AND($G109&lt;&gt;"",$G109&lt;=$N109),"Tag 2","Tag 0")))))</f>
        <v/>
      </c>
      <c r="Q109" s="5" t="n"/>
      <c r="R109" s="11" t="n"/>
      <c r="S109" s="10">
        <f>IF(OR($E109="",$Q109="Gewonnen",$Q109="Verloren",$O109&lt;&gt;""),"",IF($G109="","Tag 2",IF($I109="","Tag 5",IF($K109="","Tag 9",IF($M109="","Tag 14","")))))</f>
        <v/>
      </c>
      <c r="T109" s="9">
        <f>IF($S109="","",IF($G109="",$F109,IF($I109="",$H109,IF($K109="",$J109,$L109))))</f>
        <v/>
      </c>
      <c r="U109" s="12">
        <f>IF(OR($A109="",$E109=""),"",IF(OR($Q109="Gewonnen",$Q109="Verloren"),"Erledigt",IF($O109&lt;&gt;"","Gestoppt",IF($S109="","Erledigt",IF($T109&lt;TODAY(),"Überfällig",IF($T109=TODAY(),"Fällig heute","Im Plan"))))))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IF($N110="","",IF(AND($M110&lt;&gt;"",$M110&lt;=$N110),"Tag 14",IF(AND($K110&lt;&gt;"",$K110&lt;=$N110),"Tag 9",IF(AND($I110&lt;&gt;"",$I110&lt;=$N110),"Tag 5",IF(AND($G110&lt;&gt;"",$G110&lt;=$N110),"Tag 2","Tag 0")))))</f>
        <v/>
      </c>
      <c r="Q110" s="5" t="n"/>
      <c r="R110" s="11" t="n"/>
      <c r="S110" s="10">
        <f>IF(OR($E110="",$Q110="Gewonnen",$Q110="Verloren",$O110&lt;&gt;""),"",IF($G110="","Tag 2",IF($I110="","Tag 5",IF($K110="","Tag 9",IF($M110="","Tag 14","")))))</f>
        <v/>
      </c>
      <c r="T110" s="9">
        <f>IF($S110="","",IF($G110="",$F110,IF($I110="",$H110,IF($K110="",$J110,$L110))))</f>
        <v/>
      </c>
      <c r="U110" s="12">
        <f>IF(OR($A110="",$E110=""),"",IF(OR($Q110="Gewonnen",$Q110="Verloren"),"Erledigt",IF($O110&lt;&gt;"","Gestoppt",IF($S110="","Erledigt",IF($T110&lt;TODAY(),"Überfällig",IF($T110=TODAY(),"Fällig heute","Im Plan"))))))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IF($N111="","",IF(AND($M111&lt;&gt;"",$M111&lt;=$N111),"Tag 14",IF(AND($K111&lt;&gt;"",$K111&lt;=$N111),"Tag 9",IF(AND($I111&lt;&gt;"",$I111&lt;=$N111),"Tag 5",IF(AND($G111&lt;&gt;"",$G111&lt;=$N111),"Tag 2","Tag 0")))))</f>
        <v/>
      </c>
      <c r="Q111" s="5" t="n"/>
      <c r="R111" s="11" t="n"/>
      <c r="S111" s="10">
        <f>IF(OR($E111="",$Q111="Gewonnen",$Q111="Verloren",$O111&lt;&gt;""),"",IF($G111="","Tag 2",IF($I111="","Tag 5",IF($K111="","Tag 9",IF($M111="","Tag 14","")))))</f>
        <v/>
      </c>
      <c r="T111" s="9">
        <f>IF($S111="","",IF($G111="",$F111,IF($I111="",$H111,IF($K111="",$J111,$L111))))</f>
        <v/>
      </c>
      <c r="U111" s="12">
        <f>IF(OR($A111="",$E111=""),"",IF(OR($Q111="Gewonnen",$Q111="Verloren"),"Erledigt",IF($O111&lt;&gt;"","Gestoppt",IF($S111="","Erledigt",IF($T111&lt;TODAY(),"Überfällig",IF($T111=TODAY(),"Fällig heute","Im Plan"))))))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IF($N112="","",IF(AND($M112&lt;&gt;"",$M112&lt;=$N112),"Tag 14",IF(AND($K112&lt;&gt;"",$K112&lt;=$N112),"Tag 9",IF(AND($I112&lt;&gt;"",$I112&lt;=$N112),"Tag 5",IF(AND($G112&lt;&gt;"",$G112&lt;=$N112),"Tag 2","Tag 0")))))</f>
        <v/>
      </c>
      <c r="Q112" s="5" t="n"/>
      <c r="R112" s="11" t="n"/>
      <c r="S112" s="10">
        <f>IF(OR($E112="",$Q112="Gewonnen",$Q112="Verloren",$O112&lt;&gt;""),"",IF($G112="","Tag 2",IF($I112="","Tag 5",IF($K112="","Tag 9",IF($M112="","Tag 14","")))))</f>
        <v/>
      </c>
      <c r="T112" s="9">
        <f>IF($S112="","",IF($G112="",$F112,IF($I112="",$H112,IF($K112="",$J112,$L112))))</f>
        <v/>
      </c>
      <c r="U112" s="12">
        <f>IF(OR($A112="",$E112=""),"",IF(OR($Q112="Gewonnen",$Q112="Verloren"),"Erledigt",IF($O112&lt;&gt;"","Gestoppt",IF($S112="","Erledigt",IF($T112&lt;TODAY(),"Überfällig",IF($T112=TODAY(),"Fällig heute","Im Plan"))))))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IF($N113="","",IF(AND($M113&lt;&gt;"",$M113&lt;=$N113),"Tag 14",IF(AND($K113&lt;&gt;"",$K113&lt;=$N113),"Tag 9",IF(AND($I113&lt;&gt;"",$I113&lt;=$N113),"Tag 5",IF(AND($G113&lt;&gt;"",$G113&lt;=$N113),"Tag 2","Tag 0")))))</f>
        <v/>
      </c>
      <c r="Q113" s="5" t="n"/>
      <c r="R113" s="11" t="n"/>
      <c r="S113" s="10">
        <f>IF(OR($E113="",$Q113="Gewonnen",$Q113="Verloren",$O113&lt;&gt;""),"",IF($G113="","Tag 2",IF($I113="","Tag 5",IF($K113="","Tag 9",IF($M113="","Tag 14","")))))</f>
        <v/>
      </c>
      <c r="T113" s="9">
        <f>IF($S113="","",IF($G113="",$F113,IF($I113="",$H113,IF($K113="",$J113,$L113))))</f>
        <v/>
      </c>
      <c r="U113" s="12">
        <f>IF(OR($A113="",$E113=""),"",IF(OR($Q113="Gewonnen",$Q113="Verloren"),"Erledigt",IF($O113&lt;&gt;"","Gestoppt",IF($S113="","Erledigt",IF($T113&lt;TODAY(),"Überfällig",IF($T113=TODAY(),"Fällig heute","Im Plan"))))))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IF($N114="","",IF(AND($M114&lt;&gt;"",$M114&lt;=$N114),"Tag 14",IF(AND($K114&lt;&gt;"",$K114&lt;=$N114),"Tag 9",IF(AND($I114&lt;&gt;"",$I114&lt;=$N114),"Tag 5",IF(AND($G114&lt;&gt;"",$G114&lt;=$N114),"Tag 2","Tag 0")))))</f>
        <v/>
      </c>
      <c r="Q114" s="5" t="n"/>
      <c r="R114" s="11" t="n"/>
      <c r="S114" s="10">
        <f>IF(OR($E114="",$Q114="Gewonnen",$Q114="Verloren",$O114&lt;&gt;""),"",IF($G114="","Tag 2",IF($I114="","Tag 5",IF($K114="","Tag 9",IF($M114="","Tag 14","")))))</f>
        <v/>
      </c>
      <c r="T114" s="9">
        <f>IF($S114="","",IF($G114="",$F114,IF($I114="",$H114,IF($K114="",$J114,$L114))))</f>
        <v/>
      </c>
      <c r="U114" s="12">
        <f>IF(OR($A114="",$E114=""),"",IF(OR($Q114="Gewonnen",$Q114="Verloren"),"Erledigt",IF($O114&lt;&gt;"","Gestoppt",IF($S114="","Erledigt",IF($T114&lt;TODAY(),"Überfällig",IF($T114=TODAY(),"Fällig heute","Im Plan"))))))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IF($N115="","",IF(AND($M115&lt;&gt;"",$M115&lt;=$N115),"Tag 14",IF(AND($K115&lt;&gt;"",$K115&lt;=$N115),"Tag 9",IF(AND($I115&lt;&gt;"",$I115&lt;=$N115),"Tag 5",IF(AND($G115&lt;&gt;"",$G115&lt;=$N115),"Tag 2","Tag 0")))))</f>
        <v/>
      </c>
      <c r="Q115" s="5" t="n"/>
      <c r="R115" s="11" t="n"/>
      <c r="S115" s="10">
        <f>IF(OR($E115="",$Q115="Gewonnen",$Q115="Verloren",$O115&lt;&gt;""),"",IF($G115="","Tag 2",IF($I115="","Tag 5",IF($K115="","Tag 9",IF($M115="","Tag 14","")))))</f>
        <v/>
      </c>
      <c r="T115" s="9">
        <f>IF($S115="","",IF($G115="",$F115,IF($I115="",$H115,IF($K115="",$J115,$L115))))</f>
        <v/>
      </c>
      <c r="U115" s="12">
        <f>IF(OR($A115="",$E115=""),"",IF(OR($Q115="Gewonnen",$Q115="Verloren"),"Erledigt",IF($O115&lt;&gt;"","Gestoppt",IF($S115="","Erledigt",IF($T115&lt;TODAY(),"Überfällig",IF($T115=TODAY(),"Fällig heute","Im Plan"))))))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IF($N116="","",IF(AND($M116&lt;&gt;"",$M116&lt;=$N116),"Tag 14",IF(AND($K116&lt;&gt;"",$K116&lt;=$N116),"Tag 9",IF(AND($I116&lt;&gt;"",$I116&lt;=$N116),"Tag 5",IF(AND($G116&lt;&gt;"",$G116&lt;=$N116),"Tag 2","Tag 0")))))</f>
        <v/>
      </c>
      <c r="Q116" s="5" t="n"/>
      <c r="R116" s="11" t="n"/>
      <c r="S116" s="10">
        <f>IF(OR($E116="",$Q116="Gewonnen",$Q116="Verloren",$O116&lt;&gt;""),"",IF($G116="","Tag 2",IF($I116="","Tag 5",IF($K116="","Tag 9",IF($M116="","Tag 14","")))))</f>
        <v/>
      </c>
      <c r="T116" s="9">
        <f>IF($S116="","",IF($G116="",$F116,IF($I116="",$H116,IF($K116="",$J116,$L116))))</f>
        <v/>
      </c>
      <c r="U116" s="12">
        <f>IF(OR($A116="",$E116=""),"",IF(OR($Q116="Gewonnen",$Q116="Verloren"),"Erledigt",IF($O116&lt;&gt;"","Gestoppt",IF($S116="","Erledigt",IF($T116&lt;TODAY(),"Überfällig",IF($T116=TODAY(),"Fällig heute","Im Plan"))))))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IF($N117="","",IF(AND($M117&lt;&gt;"",$M117&lt;=$N117),"Tag 14",IF(AND($K117&lt;&gt;"",$K117&lt;=$N117),"Tag 9",IF(AND($I117&lt;&gt;"",$I117&lt;=$N117),"Tag 5",IF(AND($G117&lt;&gt;"",$G117&lt;=$N117),"Tag 2","Tag 0")))))</f>
        <v/>
      </c>
      <c r="Q117" s="5" t="n"/>
      <c r="R117" s="11" t="n"/>
      <c r="S117" s="10">
        <f>IF(OR($E117="",$Q117="Gewonnen",$Q117="Verloren",$O117&lt;&gt;""),"",IF($G117="","Tag 2",IF($I117="","Tag 5",IF($K117="","Tag 9",IF($M117="","Tag 14","")))))</f>
        <v/>
      </c>
      <c r="T117" s="9">
        <f>IF($S117="","",IF($G117="",$F117,IF($I117="",$H117,IF($K117="",$J117,$L117))))</f>
        <v/>
      </c>
      <c r="U117" s="12">
        <f>IF(OR($A117="",$E117=""),"",IF(OR($Q117="Gewonnen",$Q117="Verloren"),"Erledigt",IF($O117&lt;&gt;"","Gestoppt",IF($S117="","Erledigt",IF($T117&lt;TODAY(),"Überfällig",IF($T117=TODAY(),"Fällig heute","Im Plan"))))))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IF($N118="","",IF(AND($M118&lt;&gt;"",$M118&lt;=$N118),"Tag 14",IF(AND($K118&lt;&gt;"",$K118&lt;=$N118),"Tag 9",IF(AND($I118&lt;&gt;"",$I118&lt;=$N118),"Tag 5",IF(AND($G118&lt;&gt;"",$G118&lt;=$N118),"Tag 2","Tag 0")))))</f>
        <v/>
      </c>
      <c r="Q118" s="5" t="n"/>
      <c r="R118" s="11" t="n"/>
      <c r="S118" s="10">
        <f>IF(OR($E118="",$Q118="Gewonnen",$Q118="Verloren",$O118&lt;&gt;""),"",IF($G118="","Tag 2",IF($I118="","Tag 5",IF($K118="","Tag 9",IF($M118="","Tag 14","")))))</f>
        <v/>
      </c>
      <c r="T118" s="9">
        <f>IF($S118="","",IF($G118="",$F118,IF($I118="",$H118,IF($K118="",$J118,$L118))))</f>
        <v/>
      </c>
      <c r="U118" s="12">
        <f>IF(OR($A118="",$E118=""),"",IF(OR($Q118="Gewonnen",$Q118="Verloren"),"Erledigt",IF($O118&lt;&gt;"","Gestoppt",IF($S118="","Erledigt",IF($T118&lt;TODAY(),"Überfällig",IF($T118=TODAY(),"Fällig heute","Im Plan"))))))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IF($N119="","",IF(AND($M119&lt;&gt;"",$M119&lt;=$N119),"Tag 14",IF(AND($K119&lt;&gt;"",$K119&lt;=$N119),"Tag 9",IF(AND($I119&lt;&gt;"",$I119&lt;=$N119),"Tag 5",IF(AND($G119&lt;&gt;"",$G119&lt;=$N119),"Tag 2","Tag 0")))))</f>
        <v/>
      </c>
      <c r="Q119" s="5" t="n"/>
      <c r="R119" s="11" t="n"/>
      <c r="S119" s="10">
        <f>IF(OR($E119="",$Q119="Gewonnen",$Q119="Verloren",$O119&lt;&gt;""),"",IF($G119="","Tag 2",IF($I119="","Tag 5",IF($K119="","Tag 9",IF($M119="","Tag 14","")))))</f>
        <v/>
      </c>
      <c r="T119" s="9">
        <f>IF($S119="","",IF($G119="",$F119,IF($I119="",$H119,IF($K119="",$J119,$L119))))</f>
        <v/>
      </c>
      <c r="U119" s="12">
        <f>IF(OR($A119="",$E119=""),"",IF(OR($Q119="Gewonnen",$Q119="Verloren"),"Erledigt",IF($O119&lt;&gt;"","Gestoppt",IF($S119="","Erledigt",IF($T119&lt;TODAY(),"Überfällig",IF($T119=TODAY(),"Fällig heute","Im Plan"))))))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IF($N120="","",IF(AND($M120&lt;&gt;"",$M120&lt;=$N120),"Tag 14",IF(AND($K120&lt;&gt;"",$K120&lt;=$N120),"Tag 9",IF(AND($I120&lt;&gt;"",$I120&lt;=$N120),"Tag 5",IF(AND($G120&lt;&gt;"",$G120&lt;=$N120),"Tag 2","Tag 0")))))</f>
        <v/>
      </c>
      <c r="Q120" s="5" t="n"/>
      <c r="R120" s="11" t="n"/>
      <c r="S120" s="10">
        <f>IF(OR($E120="",$Q120="Gewonnen",$Q120="Verloren",$O120&lt;&gt;""),"",IF($G120="","Tag 2",IF($I120="","Tag 5",IF($K120="","Tag 9",IF($M120="","Tag 14","")))))</f>
        <v/>
      </c>
      <c r="T120" s="9">
        <f>IF($S120="","",IF($G120="",$F120,IF($I120="",$H120,IF($K120="",$J120,$L120))))</f>
        <v/>
      </c>
      <c r="U120" s="12">
        <f>IF(OR($A120="",$E120=""),"",IF(OR($Q120="Gewonnen",$Q120="Verloren"),"Erledigt",IF($O120&lt;&gt;"","Gestoppt",IF($S120="","Erledigt",IF($T120&lt;TODAY(),"Überfällig",IF($T120=TODAY(),"Fällig heute","Im Plan"))))))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IF($N121="","",IF(AND($M121&lt;&gt;"",$M121&lt;=$N121),"Tag 14",IF(AND($K121&lt;&gt;"",$K121&lt;=$N121),"Tag 9",IF(AND($I121&lt;&gt;"",$I121&lt;=$N121),"Tag 5",IF(AND($G121&lt;&gt;"",$G121&lt;=$N121),"Tag 2","Tag 0")))))</f>
        <v/>
      </c>
      <c r="Q121" s="5" t="n"/>
      <c r="R121" s="11" t="n"/>
      <c r="S121" s="10">
        <f>IF(OR($E121="",$Q121="Gewonnen",$Q121="Verloren",$O121&lt;&gt;""),"",IF($G121="","Tag 2",IF($I121="","Tag 5",IF($K121="","Tag 9",IF($M121="","Tag 14","")))))</f>
        <v/>
      </c>
      <c r="T121" s="9">
        <f>IF($S121="","",IF($G121="",$F121,IF($I121="",$H121,IF($K121="",$J121,$L121))))</f>
        <v/>
      </c>
      <c r="U121" s="12">
        <f>IF(OR($A121="",$E121=""),"",IF(OR($Q121="Gewonnen",$Q121="Verloren"),"Erledigt",IF($O121&lt;&gt;"","Gestoppt",IF($S121="","Erledigt",IF($T121&lt;TODAY(),"Überfällig",IF($T121=TODAY(),"Fällig heute","Im Plan"))))))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IF($N122="","",IF(AND($M122&lt;&gt;"",$M122&lt;=$N122),"Tag 14",IF(AND($K122&lt;&gt;"",$K122&lt;=$N122),"Tag 9",IF(AND($I122&lt;&gt;"",$I122&lt;=$N122),"Tag 5",IF(AND($G122&lt;&gt;"",$G122&lt;=$N122),"Tag 2","Tag 0")))))</f>
        <v/>
      </c>
      <c r="Q122" s="5" t="n"/>
      <c r="R122" s="11" t="n"/>
      <c r="S122" s="10">
        <f>IF(OR($E122="",$Q122="Gewonnen",$Q122="Verloren",$O122&lt;&gt;""),"",IF($G122="","Tag 2",IF($I122="","Tag 5",IF($K122="","Tag 9",IF($M122="","Tag 14","")))))</f>
        <v/>
      </c>
      <c r="T122" s="9">
        <f>IF($S122="","",IF($G122="",$F122,IF($I122="",$H122,IF($K122="",$J122,$L122))))</f>
        <v/>
      </c>
      <c r="U122" s="12">
        <f>IF(OR($A122="",$E122=""),"",IF(OR($Q122="Gewonnen",$Q122="Verloren"),"Erledigt",IF($O122&lt;&gt;"","Gestoppt",IF($S122="","Erledigt",IF($T122&lt;TODAY(),"Überfällig",IF($T122=TODAY(),"Fällig heute","Im Plan"))))))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IF($N123="","",IF(AND($M123&lt;&gt;"",$M123&lt;=$N123),"Tag 14",IF(AND($K123&lt;&gt;"",$K123&lt;=$N123),"Tag 9",IF(AND($I123&lt;&gt;"",$I123&lt;=$N123),"Tag 5",IF(AND($G123&lt;&gt;"",$G123&lt;=$N123),"Tag 2","Tag 0")))))</f>
        <v/>
      </c>
      <c r="Q123" s="5" t="n"/>
      <c r="R123" s="11" t="n"/>
      <c r="S123" s="10">
        <f>IF(OR($E123="",$Q123="Gewonnen",$Q123="Verloren",$O123&lt;&gt;""),"",IF($G123="","Tag 2",IF($I123="","Tag 5",IF($K123="","Tag 9",IF($M123="","Tag 14","")))))</f>
        <v/>
      </c>
      <c r="T123" s="9">
        <f>IF($S123="","",IF($G123="",$F123,IF($I123="",$H123,IF($K123="",$J123,$L123))))</f>
        <v/>
      </c>
      <c r="U123" s="12">
        <f>IF(OR($A123="",$E123=""),"",IF(OR($Q123="Gewonnen",$Q123="Verloren"),"Erledigt",IF($O123&lt;&gt;"","Gestoppt",IF($S123="","Erledigt",IF($T123&lt;TODAY(),"Überfällig",IF($T123=TODAY(),"Fällig heute","Im Plan"))))))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IF($N124="","",IF(AND($M124&lt;&gt;"",$M124&lt;=$N124),"Tag 14",IF(AND($K124&lt;&gt;"",$K124&lt;=$N124),"Tag 9",IF(AND($I124&lt;&gt;"",$I124&lt;=$N124),"Tag 5",IF(AND($G124&lt;&gt;"",$G124&lt;=$N124),"Tag 2","Tag 0")))))</f>
        <v/>
      </c>
      <c r="Q124" s="5" t="n"/>
      <c r="R124" s="11" t="n"/>
      <c r="S124" s="10">
        <f>IF(OR($E124="",$Q124="Gewonnen",$Q124="Verloren",$O124&lt;&gt;""),"",IF($G124="","Tag 2",IF($I124="","Tag 5",IF($K124="","Tag 9",IF($M124="","Tag 14","")))))</f>
        <v/>
      </c>
      <c r="T124" s="9">
        <f>IF($S124="","",IF($G124="",$F124,IF($I124="",$H124,IF($K124="",$J124,$L124))))</f>
        <v/>
      </c>
      <c r="U124" s="12">
        <f>IF(OR($A124="",$E124=""),"",IF(OR($Q124="Gewonnen",$Q124="Verloren"),"Erledigt",IF($O124&lt;&gt;"","Gestoppt",IF($S124="","Erledigt",IF($T124&lt;TODAY(),"Überfällig",IF($T124=TODAY(),"Fällig heute","Im Plan"))))))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IF($N125="","",IF(AND($M125&lt;&gt;"",$M125&lt;=$N125),"Tag 14",IF(AND($K125&lt;&gt;"",$K125&lt;=$N125),"Tag 9",IF(AND($I125&lt;&gt;"",$I125&lt;=$N125),"Tag 5",IF(AND($G125&lt;&gt;"",$G125&lt;=$N125),"Tag 2","Tag 0")))))</f>
        <v/>
      </c>
      <c r="Q125" s="5" t="n"/>
      <c r="R125" s="11" t="n"/>
      <c r="S125" s="10">
        <f>IF(OR($E125="",$Q125="Gewonnen",$Q125="Verloren",$O125&lt;&gt;""),"",IF($G125="","Tag 2",IF($I125="","Tag 5",IF($K125="","Tag 9",IF($M125="","Tag 14","")))))</f>
        <v/>
      </c>
      <c r="T125" s="9">
        <f>IF($S125="","",IF($G125="",$F125,IF($I125="",$H125,IF($K125="",$J125,$L125))))</f>
        <v/>
      </c>
      <c r="U125" s="12">
        <f>IF(OR($A125="",$E125=""),"",IF(OR($Q125="Gewonnen",$Q125="Verloren"),"Erledigt",IF($O125&lt;&gt;"","Gestoppt",IF($S125="","Erledigt",IF($T125&lt;TODAY(),"Überfällig",IF($T125=TODAY(),"Fällig heute","Im Plan"))))))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IF($N126="","",IF(AND($M126&lt;&gt;"",$M126&lt;=$N126),"Tag 14",IF(AND($K126&lt;&gt;"",$K126&lt;=$N126),"Tag 9",IF(AND($I126&lt;&gt;"",$I126&lt;=$N126),"Tag 5",IF(AND($G126&lt;&gt;"",$G126&lt;=$N126),"Tag 2","Tag 0")))))</f>
        <v/>
      </c>
      <c r="Q126" s="5" t="n"/>
      <c r="R126" s="11" t="n"/>
      <c r="S126" s="10">
        <f>IF(OR($E126="",$Q126="Gewonnen",$Q126="Verloren",$O126&lt;&gt;""),"",IF($G126="","Tag 2",IF($I126="","Tag 5",IF($K126="","Tag 9",IF($M126="","Tag 14","")))))</f>
        <v/>
      </c>
      <c r="T126" s="9">
        <f>IF($S126="","",IF($G126="",$F126,IF($I126="",$H126,IF($K126="",$J126,$L126))))</f>
        <v/>
      </c>
      <c r="U126" s="12">
        <f>IF(OR($A126="",$E126=""),"",IF(OR($Q126="Gewonnen",$Q126="Verloren"),"Erledigt",IF($O126&lt;&gt;"","Gestoppt",IF($S126="","Erledigt",IF($T126&lt;TODAY(),"Überfällig",IF($T126=TODAY(),"Fällig heute","Im Plan"))))))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IF($N127="","",IF(AND($M127&lt;&gt;"",$M127&lt;=$N127),"Tag 14",IF(AND($K127&lt;&gt;"",$K127&lt;=$N127),"Tag 9",IF(AND($I127&lt;&gt;"",$I127&lt;=$N127),"Tag 5",IF(AND($G127&lt;&gt;"",$G127&lt;=$N127),"Tag 2","Tag 0")))))</f>
        <v/>
      </c>
      <c r="Q127" s="5" t="n"/>
      <c r="R127" s="11" t="n"/>
      <c r="S127" s="10">
        <f>IF(OR($E127="",$Q127="Gewonnen",$Q127="Verloren",$O127&lt;&gt;""),"",IF($G127="","Tag 2",IF($I127="","Tag 5",IF($K127="","Tag 9",IF($M127="","Tag 14","")))))</f>
        <v/>
      </c>
      <c r="T127" s="9">
        <f>IF($S127="","",IF($G127="",$F127,IF($I127="",$H127,IF($K127="",$J127,$L127))))</f>
        <v/>
      </c>
      <c r="U127" s="12">
        <f>IF(OR($A127="",$E127=""),"",IF(OR($Q127="Gewonnen",$Q127="Verloren"),"Erledigt",IF($O127&lt;&gt;"","Gestoppt",IF($S127="","Erledigt",IF($T127&lt;TODAY(),"Überfällig",IF($T127=TODAY(),"Fällig heute","Im Plan"))))))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IF($N128="","",IF(AND($M128&lt;&gt;"",$M128&lt;=$N128),"Tag 14",IF(AND($K128&lt;&gt;"",$K128&lt;=$N128),"Tag 9",IF(AND($I128&lt;&gt;"",$I128&lt;=$N128),"Tag 5",IF(AND($G128&lt;&gt;"",$G128&lt;=$N128),"Tag 2","Tag 0")))))</f>
        <v/>
      </c>
      <c r="Q128" s="5" t="n"/>
      <c r="R128" s="11" t="n"/>
      <c r="S128" s="10">
        <f>IF(OR($E128="",$Q128="Gewonnen",$Q128="Verloren",$O128&lt;&gt;""),"",IF($G128="","Tag 2",IF($I128="","Tag 5",IF($K128="","Tag 9",IF($M128="","Tag 14","")))))</f>
        <v/>
      </c>
      <c r="T128" s="9">
        <f>IF($S128="","",IF($G128="",$F128,IF($I128="",$H128,IF($K128="",$J128,$L128))))</f>
        <v/>
      </c>
      <c r="U128" s="12">
        <f>IF(OR($A128="",$E128=""),"",IF(OR($Q128="Gewonnen",$Q128="Verloren"),"Erledigt",IF($O128&lt;&gt;"","Gestoppt",IF($S128="","Erledigt",IF($T128&lt;TODAY(),"Überfällig",IF($T128=TODAY(),"Fällig heute","Im Plan"))))))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IF($N129="","",IF(AND($M129&lt;&gt;"",$M129&lt;=$N129),"Tag 14",IF(AND($K129&lt;&gt;"",$K129&lt;=$N129),"Tag 9",IF(AND($I129&lt;&gt;"",$I129&lt;=$N129),"Tag 5",IF(AND($G129&lt;&gt;"",$G129&lt;=$N129),"Tag 2","Tag 0")))))</f>
        <v/>
      </c>
      <c r="Q129" s="5" t="n"/>
      <c r="R129" s="11" t="n"/>
      <c r="S129" s="10">
        <f>IF(OR($E129="",$Q129="Gewonnen",$Q129="Verloren",$O129&lt;&gt;""),"",IF($G129="","Tag 2",IF($I129="","Tag 5",IF($K129="","Tag 9",IF($M129="","Tag 14","")))))</f>
        <v/>
      </c>
      <c r="T129" s="9">
        <f>IF($S129="","",IF($G129="",$F129,IF($I129="",$H129,IF($K129="",$J129,$L129))))</f>
        <v/>
      </c>
      <c r="U129" s="12">
        <f>IF(OR($A129="",$E129=""),"",IF(OR($Q129="Gewonnen",$Q129="Verloren"),"Erledigt",IF($O129&lt;&gt;"","Gestoppt",IF($S129="","Erledigt",IF($T129&lt;TODAY(),"Überfällig",IF($T129=TODAY(),"Fällig heute","Im Plan"))))))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IF($N130="","",IF(AND($M130&lt;&gt;"",$M130&lt;=$N130),"Tag 14",IF(AND($K130&lt;&gt;"",$K130&lt;=$N130),"Tag 9",IF(AND($I130&lt;&gt;"",$I130&lt;=$N130),"Tag 5",IF(AND($G130&lt;&gt;"",$G130&lt;=$N130),"Tag 2","Tag 0")))))</f>
        <v/>
      </c>
      <c r="Q130" s="5" t="n"/>
      <c r="R130" s="11" t="n"/>
      <c r="S130" s="10">
        <f>IF(OR($E130="",$Q130="Gewonnen",$Q130="Verloren",$O130&lt;&gt;""),"",IF($G130="","Tag 2",IF($I130="","Tag 5",IF($K130="","Tag 9",IF($M130="","Tag 14","")))))</f>
        <v/>
      </c>
      <c r="T130" s="9">
        <f>IF($S130="","",IF($G130="",$F130,IF($I130="",$H130,IF($K130="",$J130,$L130))))</f>
        <v/>
      </c>
      <c r="U130" s="12">
        <f>IF(OR($A130="",$E130=""),"",IF(OR($Q130="Gewonnen",$Q130="Verloren"),"Erledigt",IF($O130&lt;&gt;"","Gestoppt",IF($S130="","Erledigt",IF($T130&lt;TODAY(),"Überfällig",IF($T130=TODAY(),"Fällig heute","Im Plan"))))))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IF($N131="","",IF(AND($M131&lt;&gt;"",$M131&lt;=$N131),"Tag 14",IF(AND($K131&lt;&gt;"",$K131&lt;=$N131),"Tag 9",IF(AND($I131&lt;&gt;"",$I131&lt;=$N131),"Tag 5",IF(AND($G131&lt;&gt;"",$G131&lt;=$N131),"Tag 2","Tag 0")))))</f>
        <v/>
      </c>
      <c r="Q131" s="5" t="n"/>
      <c r="R131" s="11" t="n"/>
      <c r="S131" s="10">
        <f>IF(OR($E131="",$Q131="Gewonnen",$Q131="Verloren",$O131&lt;&gt;""),"",IF($G131="","Tag 2",IF($I131="","Tag 5",IF($K131="","Tag 9",IF($M131="","Tag 14","")))))</f>
        <v/>
      </c>
      <c r="T131" s="9">
        <f>IF($S131="","",IF($G131="",$F131,IF($I131="",$H131,IF($K131="",$J131,$L131))))</f>
        <v/>
      </c>
      <c r="U131" s="12">
        <f>IF(OR($A131="",$E131=""),"",IF(OR($Q131="Gewonnen",$Q131="Verloren"),"Erledigt",IF($O131&lt;&gt;"","Gestoppt",IF($S131="","Erledigt",IF($T131&lt;TODAY(),"Überfällig",IF($T131=TODAY(),"Fällig heute","Im Plan"))))))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IF($N132="","",IF(AND($M132&lt;&gt;"",$M132&lt;=$N132),"Tag 14",IF(AND($K132&lt;&gt;"",$K132&lt;=$N132),"Tag 9",IF(AND($I132&lt;&gt;"",$I132&lt;=$N132),"Tag 5",IF(AND($G132&lt;&gt;"",$G132&lt;=$N132),"Tag 2","Tag 0")))))</f>
        <v/>
      </c>
      <c r="Q132" s="5" t="n"/>
      <c r="R132" s="11" t="n"/>
      <c r="S132" s="10">
        <f>IF(OR($E132="",$Q132="Gewonnen",$Q132="Verloren",$O132&lt;&gt;""),"",IF($G132="","Tag 2",IF($I132="","Tag 5",IF($K132="","Tag 9",IF($M132="","Tag 14","")))))</f>
        <v/>
      </c>
      <c r="T132" s="9">
        <f>IF($S132="","",IF($G132="",$F132,IF($I132="",$H132,IF($K132="",$J132,$L132))))</f>
        <v/>
      </c>
      <c r="U132" s="12">
        <f>IF(OR($A132="",$E132=""),"",IF(OR($Q132="Gewonnen",$Q132="Verloren"),"Erledigt",IF($O132&lt;&gt;"","Gestoppt",IF($S132="","Erledigt",IF($T132&lt;TODAY(),"Überfällig",IF($T132=TODAY(),"Fällig heute","Im Plan"))))))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IF($N133="","",IF(AND($M133&lt;&gt;"",$M133&lt;=$N133),"Tag 14",IF(AND($K133&lt;&gt;"",$K133&lt;=$N133),"Tag 9",IF(AND($I133&lt;&gt;"",$I133&lt;=$N133),"Tag 5",IF(AND($G133&lt;&gt;"",$G133&lt;=$N133),"Tag 2","Tag 0")))))</f>
        <v/>
      </c>
      <c r="Q133" s="5" t="n"/>
      <c r="R133" s="11" t="n"/>
      <c r="S133" s="10">
        <f>IF(OR($E133="",$Q133="Gewonnen",$Q133="Verloren",$O133&lt;&gt;""),"",IF($G133="","Tag 2",IF($I133="","Tag 5",IF($K133="","Tag 9",IF($M133="","Tag 14","")))))</f>
        <v/>
      </c>
      <c r="T133" s="9">
        <f>IF($S133="","",IF($G133="",$F133,IF($I133="",$H133,IF($K133="",$J133,$L133))))</f>
        <v/>
      </c>
      <c r="U133" s="12">
        <f>IF(OR($A133="",$E133=""),"",IF(OR($Q133="Gewonnen",$Q133="Verloren"),"Erledigt",IF($O133&lt;&gt;"","Gestoppt",IF($S133="","Erledigt",IF($T133&lt;TODAY(),"Überfällig",IF($T133=TODAY(),"Fällig heute","Im Plan"))))))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IF($N134="","",IF(AND($M134&lt;&gt;"",$M134&lt;=$N134),"Tag 14",IF(AND($K134&lt;&gt;"",$K134&lt;=$N134),"Tag 9",IF(AND($I134&lt;&gt;"",$I134&lt;=$N134),"Tag 5",IF(AND($G134&lt;&gt;"",$G134&lt;=$N134),"Tag 2","Tag 0")))))</f>
        <v/>
      </c>
      <c r="Q134" s="5" t="n"/>
      <c r="R134" s="11" t="n"/>
      <c r="S134" s="10">
        <f>IF(OR($E134="",$Q134="Gewonnen",$Q134="Verloren",$O134&lt;&gt;""),"",IF($G134="","Tag 2",IF($I134="","Tag 5",IF($K134="","Tag 9",IF($M134="","Tag 14","")))))</f>
        <v/>
      </c>
      <c r="T134" s="9">
        <f>IF($S134="","",IF($G134="",$F134,IF($I134="",$H134,IF($K134="",$J134,$L134))))</f>
        <v/>
      </c>
      <c r="U134" s="12">
        <f>IF(OR($A134="",$E134=""),"",IF(OR($Q134="Gewonnen",$Q134="Verloren"),"Erledigt",IF($O134&lt;&gt;"","Gestoppt",IF($S134="","Erledigt",IF($T134&lt;TODAY(),"Überfällig",IF($T134=TODAY(),"Fällig heute","Im Plan"))))))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IF($N135="","",IF(AND($M135&lt;&gt;"",$M135&lt;=$N135),"Tag 14",IF(AND($K135&lt;&gt;"",$K135&lt;=$N135),"Tag 9",IF(AND($I135&lt;&gt;"",$I135&lt;=$N135),"Tag 5",IF(AND($G135&lt;&gt;"",$G135&lt;=$N135),"Tag 2","Tag 0")))))</f>
        <v/>
      </c>
      <c r="Q135" s="5" t="n"/>
      <c r="R135" s="11" t="n"/>
      <c r="S135" s="10">
        <f>IF(OR($E135="",$Q135="Gewonnen",$Q135="Verloren",$O135&lt;&gt;""),"",IF($G135="","Tag 2",IF($I135="","Tag 5",IF($K135="","Tag 9",IF($M135="","Tag 14","")))))</f>
        <v/>
      </c>
      <c r="T135" s="9">
        <f>IF($S135="","",IF($G135="",$F135,IF($I135="",$H135,IF($K135="",$J135,$L135))))</f>
        <v/>
      </c>
      <c r="U135" s="12">
        <f>IF(OR($A135="",$E135=""),"",IF(OR($Q135="Gewonnen",$Q135="Verloren"),"Erledigt",IF($O135&lt;&gt;"","Gestoppt",IF($S135="","Erledigt",IF($T135&lt;TODAY(),"Überfällig",IF($T135=TODAY(),"Fällig heute","Im Plan"))))))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IF($N136="","",IF(AND($M136&lt;&gt;"",$M136&lt;=$N136),"Tag 14",IF(AND($K136&lt;&gt;"",$K136&lt;=$N136),"Tag 9",IF(AND($I136&lt;&gt;"",$I136&lt;=$N136),"Tag 5",IF(AND($G136&lt;&gt;"",$G136&lt;=$N136),"Tag 2","Tag 0")))))</f>
        <v/>
      </c>
      <c r="Q136" s="5" t="n"/>
      <c r="R136" s="11" t="n"/>
      <c r="S136" s="10">
        <f>IF(OR($E136="",$Q136="Gewonnen",$Q136="Verloren",$O136&lt;&gt;""),"",IF($G136="","Tag 2",IF($I136="","Tag 5",IF($K136="","Tag 9",IF($M136="","Tag 14","")))))</f>
        <v/>
      </c>
      <c r="T136" s="9">
        <f>IF($S136="","",IF($G136="",$F136,IF($I136="",$H136,IF($K136="",$J136,$L136))))</f>
        <v/>
      </c>
      <c r="U136" s="12">
        <f>IF(OR($A136="",$E136=""),"",IF(OR($Q136="Gewonnen",$Q136="Verloren"),"Erledigt",IF($O136&lt;&gt;"","Gestoppt",IF($S136="","Erledigt",IF($T136&lt;TODAY(),"Überfällig",IF($T136=TODAY(),"Fällig heute","Im Plan"))))))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IF($N137="","",IF(AND($M137&lt;&gt;"",$M137&lt;=$N137),"Tag 14",IF(AND($K137&lt;&gt;"",$K137&lt;=$N137),"Tag 9",IF(AND($I137&lt;&gt;"",$I137&lt;=$N137),"Tag 5",IF(AND($G137&lt;&gt;"",$G137&lt;=$N137),"Tag 2","Tag 0")))))</f>
        <v/>
      </c>
      <c r="Q137" s="5" t="n"/>
      <c r="R137" s="11" t="n"/>
      <c r="S137" s="10">
        <f>IF(OR($E137="",$Q137="Gewonnen",$Q137="Verloren",$O137&lt;&gt;""),"",IF($G137="","Tag 2",IF($I137="","Tag 5",IF($K137="","Tag 9",IF($M137="","Tag 14","")))))</f>
        <v/>
      </c>
      <c r="T137" s="9">
        <f>IF($S137="","",IF($G137="",$F137,IF($I137="",$H137,IF($K137="",$J137,$L137))))</f>
        <v/>
      </c>
      <c r="U137" s="12">
        <f>IF(OR($A137="",$E137=""),"",IF(OR($Q137="Gewonnen",$Q137="Verloren"),"Erledigt",IF($O137&lt;&gt;"","Gestoppt",IF($S137="","Erledigt",IF($T137&lt;TODAY(),"Überfällig",IF($T137=TODAY(),"Fällig heute","Im Plan"))))))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IF($N138="","",IF(AND($M138&lt;&gt;"",$M138&lt;=$N138),"Tag 14",IF(AND($K138&lt;&gt;"",$K138&lt;=$N138),"Tag 9",IF(AND($I138&lt;&gt;"",$I138&lt;=$N138),"Tag 5",IF(AND($G138&lt;&gt;"",$G138&lt;=$N138),"Tag 2","Tag 0")))))</f>
        <v/>
      </c>
      <c r="Q138" s="5" t="n"/>
      <c r="R138" s="11" t="n"/>
      <c r="S138" s="10">
        <f>IF(OR($E138="",$Q138="Gewonnen",$Q138="Verloren",$O138&lt;&gt;""),"",IF($G138="","Tag 2",IF($I138="","Tag 5",IF($K138="","Tag 9",IF($M138="","Tag 14","")))))</f>
        <v/>
      </c>
      <c r="T138" s="9">
        <f>IF($S138="","",IF($G138="",$F138,IF($I138="",$H138,IF($K138="",$J138,$L138))))</f>
        <v/>
      </c>
      <c r="U138" s="12">
        <f>IF(OR($A138="",$E138=""),"",IF(OR($Q138="Gewonnen",$Q138="Verloren"),"Erledigt",IF($O138&lt;&gt;"","Gestoppt",IF($S138="","Erledigt",IF($T138&lt;TODAY(),"Überfällig",IF($T138=TODAY(),"Fällig heute","Im Plan"))))))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IF($N139="","",IF(AND($M139&lt;&gt;"",$M139&lt;=$N139),"Tag 14",IF(AND($K139&lt;&gt;"",$K139&lt;=$N139),"Tag 9",IF(AND($I139&lt;&gt;"",$I139&lt;=$N139),"Tag 5",IF(AND($G139&lt;&gt;"",$G139&lt;=$N139),"Tag 2","Tag 0")))))</f>
        <v/>
      </c>
      <c r="Q139" s="5" t="n"/>
      <c r="R139" s="11" t="n"/>
      <c r="S139" s="10">
        <f>IF(OR($E139="",$Q139="Gewonnen",$Q139="Verloren",$O139&lt;&gt;""),"",IF($G139="","Tag 2",IF($I139="","Tag 5",IF($K139="","Tag 9",IF($M139="","Tag 14","")))))</f>
        <v/>
      </c>
      <c r="T139" s="9">
        <f>IF($S139="","",IF($G139="",$F139,IF($I139="",$H139,IF($K139="",$J139,$L139))))</f>
        <v/>
      </c>
      <c r="U139" s="12">
        <f>IF(OR($A139="",$E139=""),"",IF(OR($Q139="Gewonnen",$Q139="Verloren"),"Erledigt",IF($O139&lt;&gt;"","Gestoppt",IF($S139="","Erledigt",IF($T139&lt;TODAY(),"Überfällig",IF($T139=TODAY(),"Fällig heute","Im Plan"))))))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IF($N140="","",IF(AND($M140&lt;&gt;"",$M140&lt;=$N140),"Tag 14",IF(AND($K140&lt;&gt;"",$K140&lt;=$N140),"Tag 9",IF(AND($I140&lt;&gt;"",$I140&lt;=$N140),"Tag 5",IF(AND($G140&lt;&gt;"",$G140&lt;=$N140),"Tag 2","Tag 0")))))</f>
        <v/>
      </c>
      <c r="Q140" s="5" t="n"/>
      <c r="R140" s="11" t="n"/>
      <c r="S140" s="10">
        <f>IF(OR($E140="",$Q140="Gewonnen",$Q140="Verloren",$O140&lt;&gt;""),"",IF($G140="","Tag 2",IF($I140="","Tag 5",IF($K140="","Tag 9",IF($M140="","Tag 14","")))))</f>
        <v/>
      </c>
      <c r="T140" s="9">
        <f>IF($S140="","",IF($G140="",$F140,IF($I140="",$H140,IF($K140="",$J140,$L140))))</f>
        <v/>
      </c>
      <c r="U140" s="12">
        <f>IF(OR($A140="",$E140=""),"",IF(OR($Q140="Gewonnen",$Q140="Verloren"),"Erledigt",IF($O140&lt;&gt;"","Gestoppt",IF($S140="","Erledigt",IF($T140&lt;TODAY(),"Überfällig",IF($T140=TODAY(),"Fällig heute","Im Plan"))))))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IF($N141="","",IF(AND($M141&lt;&gt;"",$M141&lt;=$N141),"Tag 14",IF(AND($K141&lt;&gt;"",$K141&lt;=$N141),"Tag 9",IF(AND($I141&lt;&gt;"",$I141&lt;=$N141),"Tag 5",IF(AND($G141&lt;&gt;"",$G141&lt;=$N141),"Tag 2","Tag 0")))))</f>
        <v/>
      </c>
      <c r="Q141" s="5" t="n"/>
      <c r="R141" s="11" t="n"/>
      <c r="S141" s="10">
        <f>IF(OR($E141="",$Q141="Gewonnen",$Q141="Verloren",$O141&lt;&gt;""),"",IF($G141="","Tag 2",IF($I141="","Tag 5",IF($K141="","Tag 9",IF($M141="","Tag 14","")))))</f>
        <v/>
      </c>
      <c r="T141" s="9">
        <f>IF($S141="","",IF($G141="",$F141,IF($I141="",$H141,IF($K141="",$J141,$L141))))</f>
        <v/>
      </c>
      <c r="U141" s="12">
        <f>IF(OR($A141="",$E141=""),"",IF(OR($Q141="Gewonnen",$Q141="Verloren"),"Erledigt",IF($O141&lt;&gt;"","Gestoppt",IF($S141="","Erledigt",IF($T141&lt;TODAY(),"Überfällig",IF($T141=TODAY(),"Fällig heute","Im Plan"))))))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IF($N142="","",IF(AND($M142&lt;&gt;"",$M142&lt;=$N142),"Tag 14",IF(AND($K142&lt;&gt;"",$K142&lt;=$N142),"Tag 9",IF(AND($I142&lt;&gt;"",$I142&lt;=$N142),"Tag 5",IF(AND($G142&lt;&gt;"",$G142&lt;=$N142),"Tag 2","Tag 0")))))</f>
        <v/>
      </c>
      <c r="Q142" s="5" t="n"/>
      <c r="R142" s="11" t="n"/>
      <c r="S142" s="10">
        <f>IF(OR($E142="",$Q142="Gewonnen",$Q142="Verloren",$O142&lt;&gt;""),"",IF($G142="","Tag 2",IF($I142="","Tag 5",IF($K142="","Tag 9",IF($M142="","Tag 14","")))))</f>
        <v/>
      </c>
      <c r="T142" s="9">
        <f>IF($S142="","",IF($G142="",$F142,IF($I142="",$H142,IF($K142="",$J142,$L142))))</f>
        <v/>
      </c>
      <c r="U142" s="12">
        <f>IF(OR($A142="",$E142=""),"",IF(OR($Q142="Gewonnen",$Q142="Verloren"),"Erledigt",IF($O142&lt;&gt;"","Gestoppt",IF($S142="","Erledigt",IF($T142&lt;TODAY(),"Überfällig",IF($T142=TODAY(),"Fällig heute","Im Plan"))))))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IF($N143="","",IF(AND($M143&lt;&gt;"",$M143&lt;=$N143),"Tag 14",IF(AND($K143&lt;&gt;"",$K143&lt;=$N143),"Tag 9",IF(AND($I143&lt;&gt;"",$I143&lt;=$N143),"Tag 5",IF(AND($G143&lt;&gt;"",$G143&lt;=$N143),"Tag 2","Tag 0")))))</f>
        <v/>
      </c>
      <c r="Q143" s="5" t="n"/>
      <c r="R143" s="11" t="n"/>
      <c r="S143" s="10">
        <f>IF(OR($E143="",$Q143="Gewonnen",$Q143="Verloren",$O143&lt;&gt;""),"",IF($G143="","Tag 2",IF($I143="","Tag 5",IF($K143="","Tag 9",IF($M143="","Tag 14","")))))</f>
        <v/>
      </c>
      <c r="T143" s="9">
        <f>IF($S143="","",IF($G143="",$F143,IF($I143="",$H143,IF($K143="",$J143,$L143))))</f>
        <v/>
      </c>
      <c r="U143" s="12">
        <f>IF(OR($A143="",$E143=""),"",IF(OR($Q143="Gewonnen",$Q143="Verloren"),"Erledigt",IF($O143&lt;&gt;"","Gestoppt",IF($S143="","Erledigt",IF($T143&lt;TODAY(),"Überfällig",IF($T143=TODAY(),"Fällig heute","Im Plan"))))))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IF($N144="","",IF(AND($M144&lt;&gt;"",$M144&lt;=$N144),"Tag 14",IF(AND($K144&lt;&gt;"",$K144&lt;=$N144),"Tag 9",IF(AND($I144&lt;&gt;"",$I144&lt;=$N144),"Tag 5",IF(AND($G144&lt;&gt;"",$G144&lt;=$N144),"Tag 2","Tag 0")))))</f>
        <v/>
      </c>
      <c r="Q144" s="5" t="n"/>
      <c r="R144" s="11" t="n"/>
      <c r="S144" s="10">
        <f>IF(OR($E144="",$Q144="Gewonnen",$Q144="Verloren",$O144&lt;&gt;""),"",IF($G144="","Tag 2",IF($I144="","Tag 5",IF($K144="","Tag 9",IF($M144="","Tag 14","")))))</f>
        <v/>
      </c>
      <c r="T144" s="9">
        <f>IF($S144="","",IF($G144="",$F144,IF($I144="",$H144,IF($K144="",$J144,$L144))))</f>
        <v/>
      </c>
      <c r="U144" s="12">
        <f>IF(OR($A144="",$E144=""),"",IF(OR($Q144="Gewonnen",$Q144="Verloren"),"Erledigt",IF($O144&lt;&gt;"","Gestoppt",IF($S144="","Erledigt",IF($T144&lt;TODAY(),"Überfällig",IF($T144=TODAY(),"Fällig heute","Im Plan"))))))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IF($N145="","",IF(AND($M145&lt;&gt;"",$M145&lt;=$N145),"Tag 14",IF(AND($K145&lt;&gt;"",$K145&lt;=$N145),"Tag 9",IF(AND($I145&lt;&gt;"",$I145&lt;=$N145),"Tag 5",IF(AND($G145&lt;&gt;"",$G145&lt;=$N145),"Tag 2","Tag 0")))))</f>
        <v/>
      </c>
      <c r="Q145" s="5" t="n"/>
      <c r="R145" s="11" t="n"/>
      <c r="S145" s="10">
        <f>IF(OR($E145="",$Q145="Gewonnen",$Q145="Verloren",$O145&lt;&gt;""),"",IF($G145="","Tag 2",IF($I145="","Tag 5",IF($K145="","Tag 9",IF($M145="","Tag 14","")))))</f>
        <v/>
      </c>
      <c r="T145" s="9">
        <f>IF($S145="","",IF($G145="",$F145,IF($I145="",$H145,IF($K145="",$J145,$L145))))</f>
        <v/>
      </c>
      <c r="U145" s="12">
        <f>IF(OR($A145="",$E145=""),"",IF(OR($Q145="Gewonnen",$Q145="Verloren"),"Erledigt",IF($O145&lt;&gt;"","Gestoppt",IF($S145="","Erledigt",IF($T145&lt;TODAY(),"Überfällig",IF($T145=TODAY(),"Fällig heute","Im Plan"))))))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IF($N146="","",IF(AND($M146&lt;&gt;"",$M146&lt;=$N146),"Tag 14",IF(AND($K146&lt;&gt;"",$K146&lt;=$N146),"Tag 9",IF(AND($I146&lt;&gt;"",$I146&lt;=$N146),"Tag 5",IF(AND($G146&lt;&gt;"",$G146&lt;=$N146),"Tag 2","Tag 0")))))</f>
        <v/>
      </c>
      <c r="Q146" s="5" t="n"/>
      <c r="R146" s="11" t="n"/>
      <c r="S146" s="10">
        <f>IF(OR($E146="",$Q146="Gewonnen",$Q146="Verloren",$O146&lt;&gt;""),"",IF($G146="","Tag 2",IF($I146="","Tag 5",IF($K146="","Tag 9",IF($M146="","Tag 14","")))))</f>
        <v/>
      </c>
      <c r="T146" s="9">
        <f>IF($S146="","",IF($G146="",$F146,IF($I146="",$H146,IF($K146="",$J146,$L146))))</f>
        <v/>
      </c>
      <c r="U146" s="12">
        <f>IF(OR($A146="",$E146=""),"",IF(OR($Q146="Gewonnen",$Q146="Verloren"),"Erledigt",IF($O146&lt;&gt;"","Gestoppt",IF($S146="","Erledigt",IF($T146&lt;TODAY(),"Überfällig",IF($T146=TODAY(),"Fällig heute","Im Plan"))))))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IF($N147="","",IF(AND($M147&lt;&gt;"",$M147&lt;=$N147),"Tag 14",IF(AND($K147&lt;&gt;"",$K147&lt;=$N147),"Tag 9",IF(AND($I147&lt;&gt;"",$I147&lt;=$N147),"Tag 5",IF(AND($G147&lt;&gt;"",$G147&lt;=$N147),"Tag 2","Tag 0")))))</f>
        <v/>
      </c>
      <c r="Q147" s="5" t="n"/>
      <c r="R147" s="11" t="n"/>
      <c r="S147" s="10">
        <f>IF(OR($E147="",$Q147="Gewonnen",$Q147="Verloren",$O147&lt;&gt;""),"",IF($G147="","Tag 2",IF($I147="","Tag 5",IF($K147="","Tag 9",IF($M147="","Tag 14","")))))</f>
        <v/>
      </c>
      <c r="T147" s="9">
        <f>IF($S147="","",IF($G147="",$F147,IF($I147="",$H147,IF($K147="",$J147,$L147))))</f>
        <v/>
      </c>
      <c r="U147" s="12">
        <f>IF(OR($A147="",$E147=""),"",IF(OR($Q147="Gewonnen",$Q147="Verloren"),"Erledigt",IF($O147&lt;&gt;"","Gestoppt",IF($S147="","Erledigt",IF($T147&lt;TODAY(),"Überfällig",IF($T147=TODAY(),"Fällig heute","Im Plan"))))))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IF($N148="","",IF(AND($M148&lt;&gt;"",$M148&lt;=$N148),"Tag 14",IF(AND($K148&lt;&gt;"",$K148&lt;=$N148),"Tag 9",IF(AND($I148&lt;&gt;"",$I148&lt;=$N148),"Tag 5",IF(AND($G148&lt;&gt;"",$G148&lt;=$N148),"Tag 2","Tag 0")))))</f>
        <v/>
      </c>
      <c r="Q148" s="5" t="n"/>
      <c r="R148" s="11" t="n"/>
      <c r="S148" s="10">
        <f>IF(OR($E148="",$Q148="Gewonnen",$Q148="Verloren",$O148&lt;&gt;""),"",IF($G148="","Tag 2",IF($I148="","Tag 5",IF($K148="","Tag 9",IF($M148="","Tag 14","")))))</f>
        <v/>
      </c>
      <c r="T148" s="9">
        <f>IF($S148="","",IF($G148="",$F148,IF($I148="",$H148,IF($K148="",$J148,$L148))))</f>
        <v/>
      </c>
      <c r="U148" s="12">
        <f>IF(OR($A148="",$E148=""),"",IF(OR($Q148="Gewonnen",$Q148="Verloren"),"Erledigt",IF($O148&lt;&gt;"","Gestoppt",IF($S148="","Erledigt",IF($T148&lt;TODAY(),"Überfällig",IF($T148=TODAY(),"Fällig heute","Im Plan"))))))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IF($N149="","",IF(AND($M149&lt;&gt;"",$M149&lt;=$N149),"Tag 14",IF(AND($K149&lt;&gt;"",$K149&lt;=$N149),"Tag 9",IF(AND($I149&lt;&gt;"",$I149&lt;=$N149),"Tag 5",IF(AND($G149&lt;&gt;"",$G149&lt;=$N149),"Tag 2","Tag 0")))))</f>
        <v/>
      </c>
      <c r="Q149" s="5" t="n"/>
      <c r="R149" s="11" t="n"/>
      <c r="S149" s="10">
        <f>IF(OR($E149="",$Q149="Gewonnen",$Q149="Verloren",$O149&lt;&gt;""),"",IF($G149="","Tag 2",IF($I149="","Tag 5",IF($K149="","Tag 9",IF($M149="","Tag 14","")))))</f>
        <v/>
      </c>
      <c r="T149" s="9">
        <f>IF($S149="","",IF($G149="",$F149,IF($I149="",$H149,IF($K149="",$J149,$L149))))</f>
        <v/>
      </c>
      <c r="U149" s="12">
        <f>IF(OR($A149="",$E149=""),"",IF(OR($Q149="Gewonnen",$Q149="Verloren"),"Erledigt",IF($O149&lt;&gt;"","Gestoppt",IF($S149="","Erledigt",IF($T149&lt;TODAY(),"Überfällig",IF($T149=TODAY(),"Fällig heute","Im Plan"))))))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IF($N150="","",IF(AND($M150&lt;&gt;"",$M150&lt;=$N150),"Tag 14",IF(AND($K150&lt;&gt;"",$K150&lt;=$N150),"Tag 9",IF(AND($I150&lt;&gt;"",$I150&lt;=$N150),"Tag 5",IF(AND($G150&lt;&gt;"",$G150&lt;=$N150),"Tag 2","Tag 0")))))</f>
        <v/>
      </c>
      <c r="Q150" s="5" t="n"/>
      <c r="R150" s="11" t="n"/>
      <c r="S150" s="10">
        <f>IF(OR($E150="",$Q150="Gewonnen",$Q150="Verloren",$O150&lt;&gt;""),"",IF($G150="","Tag 2",IF($I150="","Tag 5",IF($K150="","Tag 9",IF($M150="","Tag 14","")))))</f>
        <v/>
      </c>
      <c r="T150" s="9">
        <f>IF($S150="","",IF($G150="",$F150,IF($I150="",$H150,IF($K150="",$J150,$L150))))</f>
        <v/>
      </c>
      <c r="U150" s="12">
        <f>IF(OR($A150="",$E150=""),"",IF(OR($Q150="Gewonnen",$Q150="Verloren"),"Erledigt",IF($O150&lt;&gt;"","Gestoppt",IF($S150="","Erledigt",IF($T150&lt;TODAY(),"Überfällig",IF($T150=TODAY(),"Fällig heute","Im Plan"))))))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IF($N151="","",IF(AND($M151&lt;&gt;"",$M151&lt;=$N151),"Tag 14",IF(AND($K151&lt;&gt;"",$K151&lt;=$N151),"Tag 9",IF(AND($I151&lt;&gt;"",$I151&lt;=$N151),"Tag 5",IF(AND($G151&lt;&gt;"",$G151&lt;=$N151),"Tag 2","Tag 0")))))</f>
        <v/>
      </c>
      <c r="Q151" s="5" t="n"/>
      <c r="R151" s="11" t="n"/>
      <c r="S151" s="10">
        <f>IF(OR($E151="",$Q151="Gewonnen",$Q151="Verloren",$O151&lt;&gt;""),"",IF($G151="","Tag 2",IF($I151="","Tag 5",IF($K151="","Tag 9",IF($M151="","Tag 14","")))))</f>
        <v/>
      </c>
      <c r="T151" s="9">
        <f>IF($S151="","",IF($G151="",$F151,IF($I151="",$H151,IF($K151="",$J151,$L151))))</f>
        <v/>
      </c>
      <c r="U151" s="12">
        <f>IF(OR($A151="",$E151=""),"",IF(OR($Q151="Gewonnen",$Q151="Verloren"),"Erledigt",IF($O151&lt;&gt;"","Gestoppt",IF($S151="","Erledigt",IF($T151&lt;TODAY(),"Überfällig",IF($T151=TODAY(),"Fällig heute","Im Plan"))))))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IF($N152="","",IF(AND($M152&lt;&gt;"",$M152&lt;=$N152),"Tag 14",IF(AND($K152&lt;&gt;"",$K152&lt;=$N152),"Tag 9",IF(AND($I152&lt;&gt;"",$I152&lt;=$N152),"Tag 5",IF(AND($G152&lt;&gt;"",$G152&lt;=$N152),"Tag 2","Tag 0")))))</f>
        <v/>
      </c>
      <c r="Q152" s="5" t="n"/>
      <c r="R152" s="11" t="n"/>
      <c r="S152" s="10">
        <f>IF(OR($E152="",$Q152="Gewonnen",$Q152="Verloren",$O152&lt;&gt;""),"",IF($G152="","Tag 2",IF($I152="","Tag 5",IF($K152="","Tag 9",IF($M152="","Tag 14","")))))</f>
        <v/>
      </c>
      <c r="T152" s="9">
        <f>IF($S152="","",IF($G152="",$F152,IF($I152="",$H152,IF($K152="",$J152,$L152))))</f>
        <v/>
      </c>
      <c r="U152" s="12">
        <f>IF(OR($A152="",$E152=""),"",IF(OR($Q152="Gewonnen",$Q152="Verloren"),"Erledigt",IF($O152&lt;&gt;"","Gestoppt",IF($S152="","Erledigt",IF($T152&lt;TODAY(),"Überfällig",IF($T152=TODAY(),"Fällig heute","Im Plan"))))))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IF($N153="","",IF(AND($M153&lt;&gt;"",$M153&lt;=$N153),"Tag 14",IF(AND($K153&lt;&gt;"",$K153&lt;=$N153),"Tag 9",IF(AND($I153&lt;&gt;"",$I153&lt;=$N153),"Tag 5",IF(AND($G153&lt;&gt;"",$G153&lt;=$N153),"Tag 2","Tag 0")))))</f>
        <v/>
      </c>
      <c r="Q153" s="5" t="n"/>
      <c r="R153" s="11" t="n"/>
      <c r="S153" s="10">
        <f>IF(OR($E153="",$Q153="Gewonnen",$Q153="Verloren",$O153&lt;&gt;""),"",IF($G153="","Tag 2",IF($I153="","Tag 5",IF($K153="","Tag 9",IF($M153="","Tag 14","")))))</f>
        <v/>
      </c>
      <c r="T153" s="9">
        <f>IF($S153="","",IF($G153="",$F153,IF($I153="",$H153,IF($K153="",$J153,$L153))))</f>
        <v/>
      </c>
      <c r="U153" s="12">
        <f>IF(OR($A153="",$E153=""),"",IF(OR($Q153="Gewonnen",$Q153="Verloren"),"Erledigt",IF($O153&lt;&gt;"","Gestoppt",IF($S153="","Erledigt",IF($T153&lt;TODAY(),"Überfällig",IF($T153=TODAY(),"Fällig heute","Im Plan"))))))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IF($N154="","",IF(AND($M154&lt;&gt;"",$M154&lt;=$N154),"Tag 14",IF(AND($K154&lt;&gt;"",$K154&lt;=$N154),"Tag 9",IF(AND($I154&lt;&gt;"",$I154&lt;=$N154),"Tag 5",IF(AND($G154&lt;&gt;"",$G154&lt;=$N154),"Tag 2","Tag 0")))))</f>
        <v/>
      </c>
      <c r="Q154" s="5" t="n"/>
      <c r="R154" s="11" t="n"/>
      <c r="S154" s="10">
        <f>IF(OR($E154="",$Q154="Gewonnen",$Q154="Verloren",$O154&lt;&gt;""),"",IF($G154="","Tag 2",IF($I154="","Tag 5",IF($K154="","Tag 9",IF($M154="","Tag 14","")))))</f>
        <v/>
      </c>
      <c r="T154" s="9">
        <f>IF($S154="","",IF($G154="",$F154,IF($I154="",$H154,IF($K154="",$J154,$L154))))</f>
        <v/>
      </c>
      <c r="U154" s="12">
        <f>IF(OR($A154="",$E154=""),"",IF(OR($Q154="Gewonnen",$Q154="Verloren"),"Erledigt",IF($O154&lt;&gt;"","Gestoppt",IF($S154="","Erledigt",IF($T154&lt;TODAY(),"Überfällig",IF($T154=TODAY(),"Fällig heute","Im Plan"))))))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IF($N155="","",IF(AND($M155&lt;&gt;"",$M155&lt;=$N155),"Tag 14",IF(AND($K155&lt;&gt;"",$K155&lt;=$N155),"Tag 9",IF(AND($I155&lt;&gt;"",$I155&lt;=$N155),"Tag 5",IF(AND($G155&lt;&gt;"",$G155&lt;=$N155),"Tag 2","Tag 0")))))</f>
        <v/>
      </c>
      <c r="Q155" s="5" t="n"/>
      <c r="R155" s="11" t="n"/>
      <c r="S155" s="10">
        <f>IF(OR($E155="",$Q155="Gewonnen",$Q155="Verloren",$O155&lt;&gt;""),"",IF($G155="","Tag 2",IF($I155="","Tag 5",IF($K155="","Tag 9",IF($M155="","Tag 14","")))))</f>
        <v/>
      </c>
      <c r="T155" s="9">
        <f>IF($S155="","",IF($G155="",$F155,IF($I155="",$H155,IF($K155="",$J155,$L155))))</f>
        <v/>
      </c>
      <c r="U155" s="12">
        <f>IF(OR($A155="",$E155=""),"",IF(OR($Q155="Gewonnen",$Q155="Verloren"),"Erledigt",IF($O155&lt;&gt;"","Gestoppt",IF($S155="","Erledigt",IF($T155&lt;TODAY(),"Überfällig",IF($T155=TODAY(),"Fällig heute","Im Plan"))))))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IF($N156="","",IF(AND($M156&lt;&gt;"",$M156&lt;=$N156),"Tag 14",IF(AND($K156&lt;&gt;"",$K156&lt;=$N156),"Tag 9",IF(AND($I156&lt;&gt;"",$I156&lt;=$N156),"Tag 5",IF(AND($G156&lt;&gt;"",$G156&lt;=$N156),"Tag 2","Tag 0")))))</f>
        <v/>
      </c>
      <c r="Q156" s="5" t="n"/>
      <c r="R156" s="11" t="n"/>
      <c r="S156" s="10">
        <f>IF(OR($E156="",$Q156="Gewonnen",$Q156="Verloren",$O156&lt;&gt;""),"",IF($G156="","Tag 2",IF($I156="","Tag 5",IF($K156="","Tag 9",IF($M156="","Tag 14","")))))</f>
        <v/>
      </c>
      <c r="T156" s="9">
        <f>IF($S156="","",IF($G156="",$F156,IF($I156="",$H156,IF($K156="",$J156,$L156))))</f>
        <v/>
      </c>
      <c r="U156" s="12">
        <f>IF(OR($A156="",$E156=""),"",IF(OR($Q156="Gewonnen",$Q156="Verloren"),"Erledigt",IF($O156&lt;&gt;"","Gestoppt",IF($S156="","Erledigt",IF($T156&lt;TODAY(),"Überfällig",IF($T156=TODAY(),"Fällig heute","Im Plan"))))))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IF($N157="","",IF(AND($M157&lt;&gt;"",$M157&lt;=$N157),"Tag 14",IF(AND($K157&lt;&gt;"",$K157&lt;=$N157),"Tag 9",IF(AND($I157&lt;&gt;"",$I157&lt;=$N157),"Tag 5",IF(AND($G157&lt;&gt;"",$G157&lt;=$N157),"Tag 2","Tag 0")))))</f>
        <v/>
      </c>
      <c r="Q157" s="5" t="n"/>
      <c r="R157" s="11" t="n"/>
      <c r="S157" s="10">
        <f>IF(OR($E157="",$Q157="Gewonnen",$Q157="Verloren",$O157&lt;&gt;""),"",IF($G157="","Tag 2",IF($I157="","Tag 5",IF($K157="","Tag 9",IF($M157="","Tag 14","")))))</f>
        <v/>
      </c>
      <c r="T157" s="9">
        <f>IF($S157="","",IF($G157="",$F157,IF($I157="",$H157,IF($K157="",$J157,$L157))))</f>
        <v/>
      </c>
      <c r="U157" s="12">
        <f>IF(OR($A157="",$E157=""),"",IF(OR($Q157="Gewonnen",$Q157="Verloren"),"Erledigt",IF($O157&lt;&gt;"","Gestoppt",IF($S157="","Erledigt",IF($T157&lt;TODAY(),"Überfällig",IF($T157=TODAY(),"Fällig heute","Im Plan"))))))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IF($N158="","",IF(AND($M158&lt;&gt;"",$M158&lt;=$N158),"Tag 14",IF(AND($K158&lt;&gt;"",$K158&lt;=$N158),"Tag 9",IF(AND($I158&lt;&gt;"",$I158&lt;=$N158),"Tag 5",IF(AND($G158&lt;&gt;"",$G158&lt;=$N158),"Tag 2","Tag 0")))))</f>
        <v/>
      </c>
      <c r="Q158" s="5" t="n"/>
      <c r="R158" s="11" t="n"/>
      <c r="S158" s="10">
        <f>IF(OR($E158="",$Q158="Gewonnen",$Q158="Verloren",$O158&lt;&gt;""),"",IF($G158="","Tag 2",IF($I158="","Tag 5",IF($K158="","Tag 9",IF($M158="","Tag 14","")))))</f>
        <v/>
      </c>
      <c r="T158" s="9">
        <f>IF($S158="","",IF($G158="",$F158,IF($I158="",$H158,IF($K158="",$J158,$L158))))</f>
        <v/>
      </c>
      <c r="U158" s="12">
        <f>IF(OR($A158="",$E158=""),"",IF(OR($Q158="Gewonnen",$Q158="Verloren"),"Erledigt",IF($O158&lt;&gt;"","Gestoppt",IF($S158="","Erledigt",IF($T158&lt;TODAY(),"Überfällig",IF($T158=TODAY(),"Fällig heute","Im Plan"))))))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IF($N159="","",IF(AND($M159&lt;&gt;"",$M159&lt;=$N159),"Tag 14",IF(AND($K159&lt;&gt;"",$K159&lt;=$N159),"Tag 9",IF(AND($I159&lt;&gt;"",$I159&lt;=$N159),"Tag 5",IF(AND($G159&lt;&gt;"",$G159&lt;=$N159),"Tag 2","Tag 0")))))</f>
        <v/>
      </c>
      <c r="Q159" s="5" t="n"/>
      <c r="R159" s="11" t="n"/>
      <c r="S159" s="10">
        <f>IF(OR($E159="",$Q159="Gewonnen",$Q159="Verloren",$O159&lt;&gt;""),"",IF($G159="","Tag 2",IF($I159="","Tag 5",IF($K159="","Tag 9",IF($M159="","Tag 14","")))))</f>
        <v/>
      </c>
      <c r="T159" s="9">
        <f>IF($S159="","",IF($G159="",$F159,IF($I159="",$H159,IF($K159="",$J159,$L159))))</f>
        <v/>
      </c>
      <c r="U159" s="12">
        <f>IF(OR($A159="",$E159=""),"",IF(OR($Q159="Gewonnen",$Q159="Verloren"),"Erledigt",IF($O159&lt;&gt;"","Gestoppt",IF($S159="","Erledigt",IF($T159&lt;TODAY(),"Überfällig",IF($T159=TODAY(),"Fällig heute","Im Plan"))))))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IF($N160="","",IF(AND($M160&lt;&gt;"",$M160&lt;=$N160),"Tag 14",IF(AND($K160&lt;&gt;"",$K160&lt;=$N160),"Tag 9",IF(AND($I160&lt;&gt;"",$I160&lt;=$N160),"Tag 5",IF(AND($G160&lt;&gt;"",$G160&lt;=$N160),"Tag 2","Tag 0")))))</f>
        <v/>
      </c>
      <c r="Q160" s="5" t="n"/>
      <c r="R160" s="11" t="n"/>
      <c r="S160" s="10">
        <f>IF(OR($E160="",$Q160="Gewonnen",$Q160="Verloren",$O160&lt;&gt;""),"",IF($G160="","Tag 2",IF($I160="","Tag 5",IF($K160="","Tag 9",IF($M160="","Tag 14","")))))</f>
        <v/>
      </c>
      <c r="T160" s="9">
        <f>IF($S160="","",IF($G160="",$F160,IF($I160="",$H160,IF($K160="",$J160,$L160))))</f>
        <v/>
      </c>
      <c r="U160" s="12">
        <f>IF(OR($A160="",$E160=""),"",IF(OR($Q160="Gewonnen",$Q160="Verloren"),"Erledigt",IF($O160&lt;&gt;"","Gestoppt",IF($S160="","Erledigt",IF($T160&lt;TODAY(),"Überfällig",IF($T160=TODAY(),"Fällig heute","Im Plan"))))))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IF($N161="","",IF(AND($M161&lt;&gt;"",$M161&lt;=$N161),"Tag 14",IF(AND($K161&lt;&gt;"",$K161&lt;=$N161),"Tag 9",IF(AND($I161&lt;&gt;"",$I161&lt;=$N161),"Tag 5",IF(AND($G161&lt;&gt;"",$G161&lt;=$N161),"Tag 2","Tag 0")))))</f>
        <v/>
      </c>
      <c r="Q161" s="5" t="n"/>
      <c r="R161" s="11" t="n"/>
      <c r="S161" s="10">
        <f>IF(OR($E161="",$Q161="Gewonnen",$Q161="Verloren",$O161&lt;&gt;""),"",IF($G161="","Tag 2",IF($I161="","Tag 5",IF($K161="","Tag 9",IF($M161="","Tag 14","")))))</f>
        <v/>
      </c>
      <c r="T161" s="9">
        <f>IF($S161="","",IF($G161="",$F161,IF($I161="",$H161,IF($K161="",$J161,$L161))))</f>
        <v/>
      </c>
      <c r="U161" s="12">
        <f>IF(OR($A161="",$E161=""),"",IF(OR($Q161="Gewonnen",$Q161="Verloren"),"Erledigt",IF($O161&lt;&gt;"","Gestoppt",IF($S161="","Erledigt",IF($T161&lt;TODAY(),"Überfällig",IF($T161=TODAY(),"Fällig heute","Im Plan"))))))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IF($N162="","",IF(AND($M162&lt;&gt;"",$M162&lt;=$N162),"Tag 14",IF(AND($K162&lt;&gt;"",$K162&lt;=$N162),"Tag 9",IF(AND($I162&lt;&gt;"",$I162&lt;=$N162),"Tag 5",IF(AND($G162&lt;&gt;"",$G162&lt;=$N162),"Tag 2","Tag 0")))))</f>
        <v/>
      </c>
      <c r="Q162" s="5" t="n"/>
      <c r="R162" s="11" t="n"/>
      <c r="S162" s="10">
        <f>IF(OR($E162="",$Q162="Gewonnen",$Q162="Verloren",$O162&lt;&gt;""),"",IF($G162="","Tag 2",IF($I162="","Tag 5",IF($K162="","Tag 9",IF($M162="","Tag 14","")))))</f>
        <v/>
      </c>
      <c r="T162" s="9">
        <f>IF($S162="","",IF($G162="",$F162,IF($I162="",$H162,IF($K162="",$J162,$L162))))</f>
        <v/>
      </c>
      <c r="U162" s="12">
        <f>IF(OR($A162="",$E162=""),"",IF(OR($Q162="Gewonnen",$Q162="Verloren"),"Erledigt",IF($O162&lt;&gt;"","Gestoppt",IF($S162="","Erledigt",IF($T162&lt;TODAY(),"Überfällig",IF($T162=TODAY(),"Fällig heute","Im Plan"))))))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IF($N163="","",IF(AND($M163&lt;&gt;"",$M163&lt;=$N163),"Tag 14",IF(AND($K163&lt;&gt;"",$K163&lt;=$N163),"Tag 9",IF(AND($I163&lt;&gt;"",$I163&lt;=$N163),"Tag 5",IF(AND($G163&lt;&gt;"",$G163&lt;=$N163),"Tag 2","Tag 0")))))</f>
        <v/>
      </c>
      <c r="Q163" s="5" t="n"/>
      <c r="R163" s="11" t="n"/>
      <c r="S163" s="10">
        <f>IF(OR($E163="",$Q163="Gewonnen",$Q163="Verloren",$O163&lt;&gt;""),"",IF($G163="","Tag 2",IF($I163="","Tag 5",IF($K163="","Tag 9",IF($M163="","Tag 14","")))))</f>
        <v/>
      </c>
      <c r="T163" s="9">
        <f>IF($S163="","",IF($G163="",$F163,IF($I163="",$H163,IF($K163="",$J163,$L163))))</f>
        <v/>
      </c>
      <c r="U163" s="12">
        <f>IF(OR($A163="",$E163=""),"",IF(OR($Q163="Gewonnen",$Q163="Verloren"),"Erledigt",IF($O163&lt;&gt;"","Gestoppt",IF($S163="","Erledigt",IF($T163&lt;TODAY(),"Überfällig",IF($T163=TODAY(),"Fällig heute","Im Plan"))))))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IF($N164="","",IF(AND($M164&lt;&gt;"",$M164&lt;=$N164),"Tag 14",IF(AND($K164&lt;&gt;"",$K164&lt;=$N164),"Tag 9",IF(AND($I164&lt;&gt;"",$I164&lt;=$N164),"Tag 5",IF(AND($G164&lt;&gt;"",$G164&lt;=$N164),"Tag 2","Tag 0")))))</f>
        <v/>
      </c>
      <c r="Q164" s="5" t="n"/>
      <c r="R164" s="11" t="n"/>
      <c r="S164" s="10">
        <f>IF(OR($E164="",$Q164="Gewonnen",$Q164="Verloren",$O164&lt;&gt;""),"",IF($G164="","Tag 2",IF($I164="","Tag 5",IF($K164="","Tag 9",IF($M164="","Tag 14","")))))</f>
        <v/>
      </c>
      <c r="T164" s="9">
        <f>IF($S164="","",IF($G164="",$F164,IF($I164="",$H164,IF($K164="",$J164,$L164))))</f>
        <v/>
      </c>
      <c r="U164" s="12">
        <f>IF(OR($A164="",$E164=""),"",IF(OR($Q164="Gewonnen",$Q164="Verloren"),"Erledigt",IF($O164&lt;&gt;"","Gestoppt",IF($S164="","Erledigt",IF($T164&lt;TODAY(),"Überfällig",IF($T164=TODAY(),"Fällig heute","Im Plan"))))))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IF($N165="","",IF(AND($M165&lt;&gt;"",$M165&lt;=$N165),"Tag 14",IF(AND($K165&lt;&gt;"",$K165&lt;=$N165),"Tag 9",IF(AND($I165&lt;&gt;"",$I165&lt;=$N165),"Tag 5",IF(AND($G165&lt;&gt;"",$G165&lt;=$N165),"Tag 2","Tag 0")))))</f>
        <v/>
      </c>
      <c r="Q165" s="5" t="n"/>
      <c r="R165" s="11" t="n"/>
      <c r="S165" s="10">
        <f>IF(OR($E165="",$Q165="Gewonnen",$Q165="Verloren",$O165&lt;&gt;""),"",IF($G165="","Tag 2",IF($I165="","Tag 5",IF($K165="","Tag 9",IF($M165="","Tag 14","")))))</f>
        <v/>
      </c>
      <c r="T165" s="9">
        <f>IF($S165="","",IF($G165="",$F165,IF($I165="",$H165,IF($K165="",$J165,$L165))))</f>
        <v/>
      </c>
      <c r="U165" s="12">
        <f>IF(OR($A165="",$E165=""),"",IF(OR($Q165="Gewonnen",$Q165="Verloren"),"Erledigt",IF($O165&lt;&gt;"","Gestoppt",IF($S165="","Erledigt",IF($T165&lt;TODAY(),"Überfällig",IF($T165=TODAY(),"Fällig heute","Im Plan"))))))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IF($N166="","",IF(AND($M166&lt;&gt;"",$M166&lt;=$N166),"Tag 14",IF(AND($K166&lt;&gt;"",$K166&lt;=$N166),"Tag 9",IF(AND($I166&lt;&gt;"",$I166&lt;=$N166),"Tag 5",IF(AND($G166&lt;&gt;"",$G166&lt;=$N166),"Tag 2","Tag 0")))))</f>
        <v/>
      </c>
      <c r="Q166" s="5" t="n"/>
      <c r="R166" s="11" t="n"/>
      <c r="S166" s="10">
        <f>IF(OR($E166="",$Q166="Gewonnen",$Q166="Verloren",$O166&lt;&gt;""),"",IF($G166="","Tag 2",IF($I166="","Tag 5",IF($K166="","Tag 9",IF($M166="","Tag 14","")))))</f>
        <v/>
      </c>
      <c r="T166" s="9">
        <f>IF($S166="","",IF($G166="",$F166,IF($I166="",$H166,IF($K166="",$J166,$L166))))</f>
        <v/>
      </c>
      <c r="U166" s="12">
        <f>IF(OR($A166="",$E166=""),"",IF(OR($Q166="Gewonnen",$Q166="Verloren"),"Erledigt",IF($O166&lt;&gt;"","Gestoppt",IF($S166="","Erledigt",IF($T166&lt;TODAY(),"Überfällig",IF($T166=TODAY(),"Fällig heute","Im Plan"))))))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IF($N167="","",IF(AND($M167&lt;&gt;"",$M167&lt;=$N167),"Tag 14",IF(AND($K167&lt;&gt;"",$K167&lt;=$N167),"Tag 9",IF(AND($I167&lt;&gt;"",$I167&lt;=$N167),"Tag 5",IF(AND($G167&lt;&gt;"",$G167&lt;=$N167),"Tag 2","Tag 0")))))</f>
        <v/>
      </c>
      <c r="Q167" s="5" t="n"/>
      <c r="R167" s="11" t="n"/>
      <c r="S167" s="10">
        <f>IF(OR($E167="",$Q167="Gewonnen",$Q167="Verloren",$O167&lt;&gt;""),"",IF($G167="","Tag 2",IF($I167="","Tag 5",IF($K167="","Tag 9",IF($M167="","Tag 14","")))))</f>
        <v/>
      </c>
      <c r="T167" s="9">
        <f>IF($S167="","",IF($G167="",$F167,IF($I167="",$H167,IF($K167="",$J167,$L167))))</f>
        <v/>
      </c>
      <c r="U167" s="12">
        <f>IF(OR($A167="",$E167=""),"",IF(OR($Q167="Gewonnen",$Q167="Verloren"),"Erledigt",IF($O167&lt;&gt;"","Gestoppt",IF($S167="","Erledigt",IF($T167&lt;TODAY(),"Überfällig",IF($T167=TODAY(),"Fällig heute","Im Plan"))))))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IF($N168="","",IF(AND($M168&lt;&gt;"",$M168&lt;=$N168),"Tag 14",IF(AND($K168&lt;&gt;"",$K168&lt;=$N168),"Tag 9",IF(AND($I168&lt;&gt;"",$I168&lt;=$N168),"Tag 5",IF(AND($G168&lt;&gt;"",$G168&lt;=$N168),"Tag 2","Tag 0")))))</f>
        <v/>
      </c>
      <c r="Q168" s="5" t="n"/>
      <c r="R168" s="11" t="n"/>
      <c r="S168" s="10">
        <f>IF(OR($E168="",$Q168="Gewonnen",$Q168="Verloren",$O168&lt;&gt;""),"",IF($G168="","Tag 2",IF($I168="","Tag 5",IF($K168="","Tag 9",IF($M168="","Tag 14","")))))</f>
        <v/>
      </c>
      <c r="T168" s="9">
        <f>IF($S168="","",IF($G168="",$F168,IF($I168="",$H168,IF($K168="",$J168,$L168))))</f>
        <v/>
      </c>
      <c r="U168" s="12">
        <f>IF(OR($A168="",$E168=""),"",IF(OR($Q168="Gewonnen",$Q168="Verloren"),"Erledigt",IF($O168&lt;&gt;"","Gestoppt",IF($S168="","Erledigt",IF($T168&lt;TODAY(),"Überfällig",IF($T168=TODAY(),"Fällig heute","Im Plan"))))))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IF($N169="","",IF(AND($M169&lt;&gt;"",$M169&lt;=$N169),"Tag 14",IF(AND($K169&lt;&gt;"",$K169&lt;=$N169),"Tag 9",IF(AND($I169&lt;&gt;"",$I169&lt;=$N169),"Tag 5",IF(AND($G169&lt;&gt;"",$G169&lt;=$N169),"Tag 2","Tag 0")))))</f>
        <v/>
      </c>
      <c r="Q169" s="5" t="n"/>
      <c r="R169" s="11" t="n"/>
      <c r="S169" s="10">
        <f>IF(OR($E169="",$Q169="Gewonnen",$Q169="Verloren",$O169&lt;&gt;""),"",IF($G169="","Tag 2",IF($I169="","Tag 5",IF($K169="","Tag 9",IF($M169="","Tag 14","")))))</f>
        <v/>
      </c>
      <c r="T169" s="9">
        <f>IF($S169="","",IF($G169="",$F169,IF($I169="",$H169,IF($K169="",$J169,$L169))))</f>
        <v/>
      </c>
      <c r="U169" s="12">
        <f>IF(OR($A169="",$E169=""),"",IF(OR($Q169="Gewonnen",$Q169="Verloren"),"Erledigt",IF($O169&lt;&gt;"","Gestoppt",IF($S169="","Erledigt",IF($T169&lt;TODAY(),"Überfällig",IF($T169=TODAY(),"Fällig heute","Im Plan"))))))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IF($N170="","",IF(AND($M170&lt;&gt;"",$M170&lt;=$N170),"Tag 14",IF(AND($K170&lt;&gt;"",$K170&lt;=$N170),"Tag 9",IF(AND($I170&lt;&gt;"",$I170&lt;=$N170),"Tag 5",IF(AND($G170&lt;&gt;"",$G170&lt;=$N170),"Tag 2","Tag 0")))))</f>
        <v/>
      </c>
      <c r="Q170" s="5" t="n"/>
      <c r="R170" s="11" t="n"/>
      <c r="S170" s="10">
        <f>IF(OR($E170="",$Q170="Gewonnen",$Q170="Verloren",$O170&lt;&gt;""),"",IF($G170="","Tag 2",IF($I170="","Tag 5",IF($K170="","Tag 9",IF($M170="","Tag 14","")))))</f>
        <v/>
      </c>
      <c r="T170" s="9">
        <f>IF($S170="","",IF($G170="",$F170,IF($I170="",$H170,IF($K170="",$J170,$L170))))</f>
        <v/>
      </c>
      <c r="U170" s="12">
        <f>IF(OR($A170="",$E170=""),"",IF(OR($Q170="Gewonnen",$Q170="Verloren"),"Erledigt",IF($O170&lt;&gt;"","Gestoppt",IF($S170="","Erledigt",IF($T170&lt;TODAY(),"Überfällig",IF($T170=TODAY(),"Fällig heute","Im Plan"))))))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IF($N171="","",IF(AND($M171&lt;&gt;"",$M171&lt;=$N171),"Tag 14",IF(AND($K171&lt;&gt;"",$K171&lt;=$N171),"Tag 9",IF(AND($I171&lt;&gt;"",$I171&lt;=$N171),"Tag 5",IF(AND($G171&lt;&gt;"",$G171&lt;=$N171),"Tag 2","Tag 0")))))</f>
        <v/>
      </c>
      <c r="Q171" s="5" t="n"/>
      <c r="R171" s="11" t="n"/>
      <c r="S171" s="10">
        <f>IF(OR($E171="",$Q171="Gewonnen",$Q171="Verloren",$O171&lt;&gt;""),"",IF($G171="","Tag 2",IF($I171="","Tag 5",IF($K171="","Tag 9",IF($M171="","Tag 14","")))))</f>
        <v/>
      </c>
      <c r="T171" s="9">
        <f>IF($S171="","",IF($G171="",$F171,IF($I171="",$H171,IF($K171="",$J171,$L171))))</f>
        <v/>
      </c>
      <c r="U171" s="12">
        <f>IF(OR($A171="",$E171=""),"",IF(OR($Q171="Gewonnen",$Q171="Verloren"),"Erledigt",IF($O171&lt;&gt;"","Gestoppt",IF($S171="","Erledigt",IF($T171&lt;TODAY(),"Überfällig",IF($T171=TODAY(),"Fällig heute","Im Plan"))))))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IF($N172="","",IF(AND($M172&lt;&gt;"",$M172&lt;=$N172),"Tag 14",IF(AND($K172&lt;&gt;"",$K172&lt;=$N172),"Tag 9",IF(AND($I172&lt;&gt;"",$I172&lt;=$N172),"Tag 5",IF(AND($G172&lt;&gt;"",$G172&lt;=$N172),"Tag 2","Tag 0")))))</f>
        <v/>
      </c>
      <c r="Q172" s="5" t="n"/>
      <c r="R172" s="11" t="n"/>
      <c r="S172" s="10">
        <f>IF(OR($E172="",$Q172="Gewonnen",$Q172="Verloren",$O172&lt;&gt;""),"",IF($G172="","Tag 2",IF($I172="","Tag 5",IF($K172="","Tag 9",IF($M172="","Tag 14","")))))</f>
        <v/>
      </c>
      <c r="T172" s="9">
        <f>IF($S172="","",IF($G172="",$F172,IF($I172="",$H172,IF($K172="",$J172,$L172))))</f>
        <v/>
      </c>
      <c r="U172" s="12">
        <f>IF(OR($A172="",$E172=""),"",IF(OR($Q172="Gewonnen",$Q172="Verloren"),"Erledigt",IF($O172&lt;&gt;"","Gestoppt",IF($S172="","Erledigt",IF($T172&lt;TODAY(),"Überfällig",IF($T172=TODAY(),"Fällig heute","Im Plan"))))))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IF($N173="","",IF(AND($M173&lt;&gt;"",$M173&lt;=$N173),"Tag 14",IF(AND($K173&lt;&gt;"",$K173&lt;=$N173),"Tag 9",IF(AND($I173&lt;&gt;"",$I173&lt;=$N173),"Tag 5",IF(AND($G173&lt;&gt;"",$G173&lt;=$N173),"Tag 2","Tag 0")))))</f>
        <v/>
      </c>
      <c r="Q173" s="5" t="n"/>
      <c r="R173" s="11" t="n"/>
      <c r="S173" s="10">
        <f>IF(OR($E173="",$Q173="Gewonnen",$Q173="Verloren",$O173&lt;&gt;""),"",IF($G173="","Tag 2",IF($I173="","Tag 5",IF($K173="","Tag 9",IF($M173="","Tag 14","")))))</f>
        <v/>
      </c>
      <c r="T173" s="9">
        <f>IF($S173="","",IF($G173="",$F173,IF($I173="",$H173,IF($K173="",$J173,$L173))))</f>
        <v/>
      </c>
      <c r="U173" s="12">
        <f>IF(OR($A173="",$E173=""),"",IF(OR($Q173="Gewonnen",$Q173="Verloren"),"Erledigt",IF($O173&lt;&gt;"","Gestoppt",IF($S173="","Erledigt",IF($T173&lt;TODAY(),"Überfällig",IF($T173=TODAY(),"Fällig heute","Im Plan"))))))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IF($N174="","",IF(AND($M174&lt;&gt;"",$M174&lt;=$N174),"Tag 14",IF(AND($K174&lt;&gt;"",$K174&lt;=$N174),"Tag 9",IF(AND($I174&lt;&gt;"",$I174&lt;=$N174),"Tag 5",IF(AND($G174&lt;&gt;"",$G174&lt;=$N174),"Tag 2","Tag 0")))))</f>
        <v/>
      </c>
      <c r="Q174" s="5" t="n"/>
      <c r="R174" s="11" t="n"/>
      <c r="S174" s="10">
        <f>IF(OR($E174="",$Q174="Gewonnen",$Q174="Verloren",$O174&lt;&gt;""),"",IF($G174="","Tag 2",IF($I174="","Tag 5",IF($K174="","Tag 9",IF($M174="","Tag 14","")))))</f>
        <v/>
      </c>
      <c r="T174" s="9">
        <f>IF($S174="","",IF($G174="",$F174,IF($I174="",$H174,IF($K174="",$J174,$L174))))</f>
        <v/>
      </c>
      <c r="U174" s="12">
        <f>IF(OR($A174="",$E174=""),"",IF(OR($Q174="Gewonnen",$Q174="Verloren"),"Erledigt",IF($O174&lt;&gt;"","Gestoppt",IF($S174="","Erledigt",IF($T174&lt;TODAY(),"Überfällig",IF($T174=TODAY(),"Fällig heute","Im Plan"))))))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IF($N175="","",IF(AND($M175&lt;&gt;"",$M175&lt;=$N175),"Tag 14",IF(AND($K175&lt;&gt;"",$K175&lt;=$N175),"Tag 9",IF(AND($I175&lt;&gt;"",$I175&lt;=$N175),"Tag 5",IF(AND($G175&lt;&gt;"",$G175&lt;=$N175),"Tag 2","Tag 0")))))</f>
        <v/>
      </c>
      <c r="Q175" s="5" t="n"/>
      <c r="R175" s="11" t="n"/>
      <c r="S175" s="10">
        <f>IF(OR($E175="",$Q175="Gewonnen",$Q175="Verloren",$O175&lt;&gt;""),"",IF($G175="","Tag 2",IF($I175="","Tag 5",IF($K175="","Tag 9",IF($M175="","Tag 14","")))))</f>
        <v/>
      </c>
      <c r="T175" s="9">
        <f>IF($S175="","",IF($G175="",$F175,IF($I175="",$H175,IF($K175="",$J175,$L175))))</f>
        <v/>
      </c>
      <c r="U175" s="12">
        <f>IF(OR($A175="",$E175=""),"",IF(OR($Q175="Gewonnen",$Q175="Verloren"),"Erledigt",IF($O175&lt;&gt;"","Gestoppt",IF($S175="","Erledigt",IF($T175&lt;TODAY(),"Überfällig",IF($T175=TODAY(),"Fällig heute","Im Plan"))))))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IF($N176="","",IF(AND($M176&lt;&gt;"",$M176&lt;=$N176),"Tag 14",IF(AND($K176&lt;&gt;"",$K176&lt;=$N176),"Tag 9",IF(AND($I176&lt;&gt;"",$I176&lt;=$N176),"Tag 5",IF(AND($G176&lt;&gt;"",$G176&lt;=$N176),"Tag 2","Tag 0")))))</f>
        <v/>
      </c>
      <c r="Q176" s="5" t="n"/>
      <c r="R176" s="11" t="n"/>
      <c r="S176" s="10">
        <f>IF(OR($E176="",$Q176="Gewonnen",$Q176="Verloren",$O176&lt;&gt;""),"",IF($G176="","Tag 2",IF($I176="","Tag 5",IF($K176="","Tag 9",IF($M176="","Tag 14","")))))</f>
        <v/>
      </c>
      <c r="T176" s="9">
        <f>IF($S176="","",IF($G176="",$F176,IF($I176="",$H176,IF($K176="",$J176,$L176))))</f>
        <v/>
      </c>
      <c r="U176" s="12">
        <f>IF(OR($A176="",$E176=""),"",IF(OR($Q176="Gewonnen",$Q176="Verloren"),"Erledigt",IF($O176&lt;&gt;"","Gestoppt",IF($S176="","Erledigt",IF($T176&lt;TODAY(),"Überfällig",IF($T176=TODAY(),"Fällig heute","Im Plan"))))))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IF($N177="","",IF(AND($M177&lt;&gt;"",$M177&lt;=$N177),"Tag 14",IF(AND($K177&lt;&gt;"",$K177&lt;=$N177),"Tag 9",IF(AND($I177&lt;&gt;"",$I177&lt;=$N177),"Tag 5",IF(AND($G177&lt;&gt;"",$G177&lt;=$N177),"Tag 2","Tag 0")))))</f>
        <v/>
      </c>
      <c r="Q177" s="5" t="n"/>
      <c r="R177" s="11" t="n"/>
      <c r="S177" s="10">
        <f>IF(OR($E177="",$Q177="Gewonnen",$Q177="Verloren",$O177&lt;&gt;""),"",IF($G177="","Tag 2",IF($I177="","Tag 5",IF($K177="","Tag 9",IF($M177="","Tag 14","")))))</f>
        <v/>
      </c>
      <c r="T177" s="9">
        <f>IF($S177="","",IF($G177="",$F177,IF($I177="",$H177,IF($K177="",$J177,$L177))))</f>
        <v/>
      </c>
      <c r="U177" s="12">
        <f>IF(OR($A177="",$E177=""),"",IF(OR($Q177="Gewonnen",$Q177="Verloren"),"Erledigt",IF($O177&lt;&gt;"","Gestoppt",IF($S177="","Erledigt",IF($T177&lt;TODAY(),"Überfällig",IF($T177=TODAY(),"Fällig heute","Im Plan"))))))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IF($N178="","",IF(AND($M178&lt;&gt;"",$M178&lt;=$N178),"Tag 14",IF(AND($K178&lt;&gt;"",$K178&lt;=$N178),"Tag 9",IF(AND($I178&lt;&gt;"",$I178&lt;=$N178),"Tag 5",IF(AND($G178&lt;&gt;"",$G178&lt;=$N178),"Tag 2","Tag 0")))))</f>
        <v/>
      </c>
      <c r="Q178" s="5" t="n"/>
      <c r="R178" s="11" t="n"/>
      <c r="S178" s="10">
        <f>IF(OR($E178="",$Q178="Gewonnen",$Q178="Verloren",$O178&lt;&gt;""),"",IF($G178="","Tag 2",IF($I178="","Tag 5",IF($K178="","Tag 9",IF($M178="","Tag 14","")))))</f>
        <v/>
      </c>
      <c r="T178" s="9">
        <f>IF($S178="","",IF($G178="",$F178,IF($I178="",$H178,IF($K178="",$J178,$L178))))</f>
        <v/>
      </c>
      <c r="U178" s="12">
        <f>IF(OR($A178="",$E178=""),"",IF(OR($Q178="Gewonnen",$Q178="Verloren"),"Erledigt",IF($O178&lt;&gt;"","Gestoppt",IF($S178="","Erledigt",IF($T178&lt;TODAY(),"Überfällig",IF($T178=TODAY(),"Fällig heute","Im Plan"))))))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IF($N179="","",IF(AND($M179&lt;&gt;"",$M179&lt;=$N179),"Tag 14",IF(AND($K179&lt;&gt;"",$K179&lt;=$N179),"Tag 9",IF(AND($I179&lt;&gt;"",$I179&lt;=$N179),"Tag 5",IF(AND($G179&lt;&gt;"",$G179&lt;=$N179),"Tag 2","Tag 0")))))</f>
        <v/>
      </c>
      <c r="Q179" s="5" t="n"/>
      <c r="R179" s="11" t="n"/>
      <c r="S179" s="10">
        <f>IF(OR($E179="",$Q179="Gewonnen",$Q179="Verloren",$O179&lt;&gt;""),"",IF($G179="","Tag 2",IF($I179="","Tag 5",IF($K179="","Tag 9",IF($M179="","Tag 14","")))))</f>
        <v/>
      </c>
      <c r="T179" s="9">
        <f>IF($S179="","",IF($G179="",$F179,IF($I179="",$H179,IF($K179="",$J179,$L179))))</f>
        <v/>
      </c>
      <c r="U179" s="12">
        <f>IF(OR($A179="",$E179=""),"",IF(OR($Q179="Gewonnen",$Q179="Verloren"),"Erledigt",IF($O179&lt;&gt;"","Gestoppt",IF($S179="","Erledigt",IF($T179&lt;TODAY(),"Überfällig",IF($T179=TODAY(),"Fällig heute","Im Plan"))))))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IF($N180="","",IF(AND($M180&lt;&gt;"",$M180&lt;=$N180),"Tag 14",IF(AND($K180&lt;&gt;"",$K180&lt;=$N180),"Tag 9",IF(AND($I180&lt;&gt;"",$I180&lt;=$N180),"Tag 5",IF(AND($G180&lt;&gt;"",$G180&lt;=$N180),"Tag 2","Tag 0")))))</f>
        <v/>
      </c>
      <c r="Q180" s="5" t="n"/>
      <c r="R180" s="11" t="n"/>
      <c r="S180" s="10">
        <f>IF(OR($E180="",$Q180="Gewonnen",$Q180="Verloren",$O180&lt;&gt;""),"",IF($G180="","Tag 2",IF($I180="","Tag 5",IF($K180="","Tag 9",IF($M180="","Tag 14","")))))</f>
        <v/>
      </c>
      <c r="T180" s="9">
        <f>IF($S180="","",IF($G180="",$F180,IF($I180="",$H180,IF($K180="",$J180,$L180))))</f>
        <v/>
      </c>
      <c r="U180" s="12">
        <f>IF(OR($A180="",$E180=""),"",IF(OR($Q180="Gewonnen",$Q180="Verloren"),"Erledigt",IF($O180&lt;&gt;"","Gestoppt",IF($S180="","Erledigt",IF($T180&lt;TODAY(),"Überfällig",IF($T180=TODAY(),"Fällig heute","Im Plan"))))))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IF($N181="","",IF(AND($M181&lt;&gt;"",$M181&lt;=$N181),"Tag 14",IF(AND($K181&lt;&gt;"",$K181&lt;=$N181),"Tag 9",IF(AND($I181&lt;&gt;"",$I181&lt;=$N181),"Tag 5",IF(AND($G181&lt;&gt;"",$G181&lt;=$N181),"Tag 2","Tag 0")))))</f>
        <v/>
      </c>
      <c r="Q181" s="5" t="n"/>
      <c r="R181" s="11" t="n"/>
      <c r="S181" s="10">
        <f>IF(OR($E181="",$Q181="Gewonnen",$Q181="Verloren",$O181&lt;&gt;""),"",IF($G181="","Tag 2",IF($I181="","Tag 5",IF($K181="","Tag 9",IF($M181="","Tag 14","")))))</f>
        <v/>
      </c>
      <c r="T181" s="9">
        <f>IF($S181="","",IF($G181="",$F181,IF($I181="",$H181,IF($K181="",$J181,$L181))))</f>
        <v/>
      </c>
      <c r="U181" s="12">
        <f>IF(OR($A181="",$E181=""),"",IF(OR($Q181="Gewonnen",$Q181="Verloren"),"Erledigt",IF($O181&lt;&gt;"","Gestoppt",IF($S181="","Erledigt",IF($T181&lt;TODAY(),"Überfällig",IF($T181=TODAY(),"Fällig heute","Im Plan"))))))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IF($N182="","",IF(AND($M182&lt;&gt;"",$M182&lt;=$N182),"Tag 14",IF(AND($K182&lt;&gt;"",$K182&lt;=$N182),"Tag 9",IF(AND($I182&lt;&gt;"",$I182&lt;=$N182),"Tag 5",IF(AND($G182&lt;&gt;"",$G182&lt;=$N182),"Tag 2","Tag 0")))))</f>
        <v/>
      </c>
      <c r="Q182" s="5" t="n"/>
      <c r="R182" s="11" t="n"/>
      <c r="S182" s="10">
        <f>IF(OR($E182="",$Q182="Gewonnen",$Q182="Verloren",$O182&lt;&gt;""),"",IF($G182="","Tag 2",IF($I182="","Tag 5",IF($K182="","Tag 9",IF($M182="","Tag 14","")))))</f>
        <v/>
      </c>
      <c r="T182" s="9">
        <f>IF($S182="","",IF($G182="",$F182,IF($I182="",$H182,IF($K182="",$J182,$L182))))</f>
        <v/>
      </c>
      <c r="U182" s="12">
        <f>IF(OR($A182="",$E182=""),"",IF(OR($Q182="Gewonnen",$Q182="Verloren"),"Erledigt",IF($O182&lt;&gt;"","Gestoppt",IF($S182="","Erledigt",IF($T182&lt;TODAY(),"Überfällig",IF($T182=TODAY(),"Fällig heute","Im Plan"))))))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IF($N183="","",IF(AND($M183&lt;&gt;"",$M183&lt;=$N183),"Tag 14",IF(AND($K183&lt;&gt;"",$K183&lt;=$N183),"Tag 9",IF(AND($I183&lt;&gt;"",$I183&lt;=$N183),"Tag 5",IF(AND($G183&lt;&gt;"",$G183&lt;=$N183),"Tag 2","Tag 0")))))</f>
        <v/>
      </c>
      <c r="Q183" s="5" t="n"/>
      <c r="R183" s="11" t="n"/>
      <c r="S183" s="10">
        <f>IF(OR($E183="",$Q183="Gewonnen",$Q183="Verloren",$O183&lt;&gt;""),"",IF($G183="","Tag 2",IF($I183="","Tag 5",IF($K183="","Tag 9",IF($M183="","Tag 14","")))))</f>
        <v/>
      </c>
      <c r="T183" s="9">
        <f>IF($S183="","",IF($G183="",$F183,IF($I183="",$H183,IF($K183="",$J183,$L183))))</f>
        <v/>
      </c>
      <c r="U183" s="12">
        <f>IF(OR($A183="",$E183=""),"",IF(OR($Q183="Gewonnen",$Q183="Verloren"),"Erledigt",IF($O183&lt;&gt;"","Gestoppt",IF($S183="","Erledigt",IF($T183&lt;TODAY(),"Überfällig",IF($T183=TODAY(),"Fällig heute","Im Plan"))))))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IF($N184="","",IF(AND($M184&lt;&gt;"",$M184&lt;=$N184),"Tag 14",IF(AND($K184&lt;&gt;"",$K184&lt;=$N184),"Tag 9",IF(AND($I184&lt;&gt;"",$I184&lt;=$N184),"Tag 5",IF(AND($G184&lt;&gt;"",$G184&lt;=$N184),"Tag 2","Tag 0")))))</f>
        <v/>
      </c>
      <c r="Q184" s="5" t="n"/>
      <c r="R184" s="11" t="n"/>
      <c r="S184" s="10">
        <f>IF(OR($E184="",$Q184="Gewonnen",$Q184="Verloren",$O184&lt;&gt;""),"",IF($G184="","Tag 2",IF($I184="","Tag 5",IF($K184="","Tag 9",IF($M184="","Tag 14","")))))</f>
        <v/>
      </c>
      <c r="T184" s="9">
        <f>IF($S184="","",IF($G184="",$F184,IF($I184="",$H184,IF($K184="",$J184,$L184))))</f>
        <v/>
      </c>
      <c r="U184" s="12">
        <f>IF(OR($A184="",$E184=""),"",IF(OR($Q184="Gewonnen",$Q184="Verloren"),"Erledigt",IF($O184&lt;&gt;"","Gestoppt",IF($S184="","Erledigt",IF($T184&lt;TODAY(),"Überfällig",IF($T184=TODAY(),"Fällig heute","Im Plan"))))))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IF($N185="","",IF(AND($M185&lt;&gt;"",$M185&lt;=$N185),"Tag 14",IF(AND($K185&lt;&gt;"",$K185&lt;=$N185),"Tag 9",IF(AND($I185&lt;&gt;"",$I185&lt;=$N185),"Tag 5",IF(AND($G185&lt;&gt;"",$G185&lt;=$N185),"Tag 2","Tag 0")))))</f>
        <v/>
      </c>
      <c r="Q185" s="5" t="n"/>
      <c r="R185" s="11" t="n"/>
      <c r="S185" s="10">
        <f>IF(OR($E185="",$Q185="Gewonnen",$Q185="Verloren",$O185&lt;&gt;""),"",IF($G185="","Tag 2",IF($I185="","Tag 5",IF($K185="","Tag 9",IF($M185="","Tag 14","")))))</f>
        <v/>
      </c>
      <c r="T185" s="9">
        <f>IF($S185="","",IF($G185="",$F185,IF($I185="",$H185,IF($K185="",$J185,$L185))))</f>
        <v/>
      </c>
      <c r="U185" s="12">
        <f>IF(OR($A185="",$E185=""),"",IF(OR($Q185="Gewonnen",$Q185="Verloren"),"Erledigt",IF($O185&lt;&gt;"","Gestoppt",IF($S185="","Erledigt",IF($T185&lt;TODAY(),"Überfällig",IF($T185=TODAY(),"Fällig heute","Im Plan"))))))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IF($N186="","",IF(AND($M186&lt;&gt;"",$M186&lt;=$N186),"Tag 14",IF(AND($K186&lt;&gt;"",$K186&lt;=$N186),"Tag 9",IF(AND($I186&lt;&gt;"",$I186&lt;=$N186),"Tag 5",IF(AND($G186&lt;&gt;"",$G186&lt;=$N186),"Tag 2","Tag 0")))))</f>
        <v/>
      </c>
      <c r="Q186" s="5" t="n"/>
      <c r="R186" s="11" t="n"/>
      <c r="S186" s="10">
        <f>IF(OR($E186="",$Q186="Gewonnen",$Q186="Verloren",$O186&lt;&gt;""),"",IF($G186="","Tag 2",IF($I186="","Tag 5",IF($K186="","Tag 9",IF($M186="","Tag 14","")))))</f>
        <v/>
      </c>
      <c r="T186" s="9">
        <f>IF($S186="","",IF($G186="",$F186,IF($I186="",$H186,IF($K186="",$J186,$L186))))</f>
        <v/>
      </c>
      <c r="U186" s="12">
        <f>IF(OR($A186="",$E186=""),"",IF(OR($Q186="Gewonnen",$Q186="Verloren"),"Erledigt",IF($O186&lt;&gt;"","Gestoppt",IF($S186="","Erledigt",IF($T186&lt;TODAY(),"Überfällig",IF($T186=TODAY(),"Fällig heute","Im Plan"))))))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IF($N187="","",IF(AND($M187&lt;&gt;"",$M187&lt;=$N187),"Tag 14",IF(AND($K187&lt;&gt;"",$K187&lt;=$N187),"Tag 9",IF(AND($I187&lt;&gt;"",$I187&lt;=$N187),"Tag 5",IF(AND($G187&lt;&gt;"",$G187&lt;=$N187),"Tag 2","Tag 0")))))</f>
        <v/>
      </c>
      <c r="Q187" s="5" t="n"/>
      <c r="R187" s="11" t="n"/>
      <c r="S187" s="10">
        <f>IF(OR($E187="",$Q187="Gewonnen",$Q187="Verloren",$O187&lt;&gt;""),"",IF($G187="","Tag 2",IF($I187="","Tag 5",IF($K187="","Tag 9",IF($M187="","Tag 14","")))))</f>
        <v/>
      </c>
      <c r="T187" s="9">
        <f>IF($S187="","",IF($G187="",$F187,IF($I187="",$H187,IF($K187="",$J187,$L187))))</f>
        <v/>
      </c>
      <c r="U187" s="12">
        <f>IF(OR($A187="",$E187=""),"",IF(OR($Q187="Gewonnen",$Q187="Verloren"),"Erledigt",IF($O187&lt;&gt;"","Gestoppt",IF($S187="","Erledigt",IF($T187&lt;TODAY(),"Überfällig",IF($T187=TODAY(),"Fällig heute","Im Plan"))))))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IF($N188="","",IF(AND($M188&lt;&gt;"",$M188&lt;=$N188),"Tag 14",IF(AND($K188&lt;&gt;"",$K188&lt;=$N188),"Tag 9",IF(AND($I188&lt;&gt;"",$I188&lt;=$N188),"Tag 5",IF(AND($G188&lt;&gt;"",$G188&lt;=$N188),"Tag 2","Tag 0")))))</f>
        <v/>
      </c>
      <c r="Q188" s="5" t="n"/>
      <c r="R188" s="11" t="n"/>
      <c r="S188" s="10">
        <f>IF(OR($E188="",$Q188="Gewonnen",$Q188="Verloren",$O188&lt;&gt;""),"",IF($G188="","Tag 2",IF($I188="","Tag 5",IF($K188="","Tag 9",IF($M188="","Tag 14","")))))</f>
        <v/>
      </c>
      <c r="T188" s="9">
        <f>IF($S188="","",IF($G188="",$F188,IF($I188="",$H188,IF($K188="",$J188,$L188))))</f>
        <v/>
      </c>
      <c r="U188" s="12">
        <f>IF(OR($A188="",$E188=""),"",IF(OR($Q188="Gewonnen",$Q188="Verloren"),"Erledigt",IF($O188&lt;&gt;"","Gestoppt",IF($S188="","Erledigt",IF($T188&lt;TODAY(),"Überfällig",IF($T188=TODAY(),"Fällig heute","Im Plan"))))))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IF($N189="","",IF(AND($M189&lt;&gt;"",$M189&lt;=$N189),"Tag 14",IF(AND($K189&lt;&gt;"",$K189&lt;=$N189),"Tag 9",IF(AND($I189&lt;&gt;"",$I189&lt;=$N189),"Tag 5",IF(AND($G189&lt;&gt;"",$G189&lt;=$N189),"Tag 2","Tag 0")))))</f>
        <v/>
      </c>
      <c r="Q189" s="5" t="n"/>
      <c r="R189" s="11" t="n"/>
      <c r="S189" s="10">
        <f>IF(OR($E189="",$Q189="Gewonnen",$Q189="Verloren",$O189&lt;&gt;""),"",IF($G189="","Tag 2",IF($I189="","Tag 5",IF($K189="","Tag 9",IF($M189="","Tag 14","")))))</f>
        <v/>
      </c>
      <c r="T189" s="9">
        <f>IF($S189="","",IF($G189="",$F189,IF($I189="",$H189,IF($K189="",$J189,$L189))))</f>
        <v/>
      </c>
      <c r="U189" s="12">
        <f>IF(OR($A189="",$E189=""),"",IF(OR($Q189="Gewonnen",$Q189="Verloren"),"Erledigt",IF($O189&lt;&gt;"","Gestoppt",IF($S189="","Erledigt",IF($T189&lt;TODAY(),"Überfällig",IF($T189=TODAY(),"Fällig heute","Im Plan"))))))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IF($N190="","",IF(AND($M190&lt;&gt;"",$M190&lt;=$N190),"Tag 14",IF(AND($K190&lt;&gt;"",$K190&lt;=$N190),"Tag 9",IF(AND($I190&lt;&gt;"",$I190&lt;=$N190),"Tag 5",IF(AND($G190&lt;&gt;"",$G190&lt;=$N190),"Tag 2","Tag 0")))))</f>
        <v/>
      </c>
      <c r="Q190" s="5" t="n"/>
      <c r="R190" s="11" t="n"/>
      <c r="S190" s="10">
        <f>IF(OR($E190="",$Q190="Gewonnen",$Q190="Verloren",$O190&lt;&gt;""),"",IF($G190="","Tag 2",IF($I190="","Tag 5",IF($K190="","Tag 9",IF($M190="","Tag 14","")))))</f>
        <v/>
      </c>
      <c r="T190" s="9">
        <f>IF($S190="","",IF($G190="",$F190,IF($I190="",$H190,IF($K190="",$J190,$L190))))</f>
        <v/>
      </c>
      <c r="U190" s="12">
        <f>IF(OR($A190="",$E190=""),"",IF(OR($Q190="Gewonnen",$Q190="Verloren"),"Erledigt",IF($O190&lt;&gt;"","Gestoppt",IF($S190="","Erledigt",IF($T190&lt;TODAY(),"Überfällig",IF($T190=TODAY(),"Fällig heute","Im Plan"))))))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IF($N191="","",IF(AND($M191&lt;&gt;"",$M191&lt;=$N191),"Tag 14",IF(AND($K191&lt;&gt;"",$K191&lt;=$N191),"Tag 9",IF(AND($I191&lt;&gt;"",$I191&lt;=$N191),"Tag 5",IF(AND($G191&lt;&gt;"",$G191&lt;=$N191),"Tag 2","Tag 0")))))</f>
        <v/>
      </c>
      <c r="Q191" s="5" t="n"/>
      <c r="R191" s="11" t="n"/>
      <c r="S191" s="10">
        <f>IF(OR($E191="",$Q191="Gewonnen",$Q191="Verloren",$O191&lt;&gt;""),"",IF($G191="","Tag 2",IF($I191="","Tag 5",IF($K191="","Tag 9",IF($M191="","Tag 14","")))))</f>
        <v/>
      </c>
      <c r="T191" s="9">
        <f>IF($S191="","",IF($G191="",$F191,IF($I191="",$H191,IF($K191="",$J191,$L191))))</f>
        <v/>
      </c>
      <c r="U191" s="12">
        <f>IF(OR($A191="",$E191=""),"",IF(OR($Q191="Gewonnen",$Q191="Verloren"),"Erledigt",IF($O191&lt;&gt;"","Gestoppt",IF($S191="","Erledigt",IF($T191&lt;TODAY(),"Überfällig",IF($T191=TODAY(),"Fällig heute","Im Plan"))))))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IF($N192="","",IF(AND($M192&lt;&gt;"",$M192&lt;=$N192),"Tag 14",IF(AND($K192&lt;&gt;"",$K192&lt;=$N192),"Tag 9",IF(AND($I192&lt;&gt;"",$I192&lt;=$N192),"Tag 5",IF(AND($G192&lt;&gt;"",$G192&lt;=$N192),"Tag 2","Tag 0")))))</f>
        <v/>
      </c>
      <c r="Q192" s="5" t="n"/>
      <c r="R192" s="11" t="n"/>
      <c r="S192" s="10">
        <f>IF(OR($E192="",$Q192="Gewonnen",$Q192="Verloren",$O192&lt;&gt;""),"",IF($G192="","Tag 2",IF($I192="","Tag 5",IF($K192="","Tag 9",IF($M192="","Tag 14","")))))</f>
        <v/>
      </c>
      <c r="T192" s="9">
        <f>IF($S192="","",IF($G192="",$F192,IF($I192="",$H192,IF($K192="",$J192,$L192))))</f>
        <v/>
      </c>
      <c r="U192" s="12">
        <f>IF(OR($A192="",$E192=""),"",IF(OR($Q192="Gewonnen",$Q192="Verloren"),"Erledigt",IF($O192&lt;&gt;"","Gestoppt",IF($S192="","Erledigt",IF($T192&lt;TODAY(),"Überfällig",IF($T192=TODAY(),"Fällig heute","Im Plan"))))))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IF($N193="","",IF(AND($M193&lt;&gt;"",$M193&lt;=$N193),"Tag 14",IF(AND($K193&lt;&gt;"",$K193&lt;=$N193),"Tag 9",IF(AND($I193&lt;&gt;"",$I193&lt;=$N193),"Tag 5",IF(AND($G193&lt;&gt;"",$G193&lt;=$N193),"Tag 2","Tag 0")))))</f>
        <v/>
      </c>
      <c r="Q193" s="5" t="n"/>
      <c r="R193" s="11" t="n"/>
      <c r="S193" s="10">
        <f>IF(OR($E193="",$Q193="Gewonnen",$Q193="Verloren",$O193&lt;&gt;""),"",IF($G193="","Tag 2",IF($I193="","Tag 5",IF($K193="","Tag 9",IF($M193="","Tag 14","")))))</f>
        <v/>
      </c>
      <c r="T193" s="9">
        <f>IF($S193="","",IF($G193="",$F193,IF($I193="",$H193,IF($K193="",$J193,$L193))))</f>
        <v/>
      </c>
      <c r="U193" s="12">
        <f>IF(OR($A193="",$E193=""),"",IF(OR($Q193="Gewonnen",$Q193="Verloren"),"Erledigt",IF($O193&lt;&gt;"","Gestoppt",IF($S193="","Erledigt",IF($T193&lt;TODAY(),"Überfällig",IF($T193=TODAY(),"Fällig heute","Im Plan"))))))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IF($N194="","",IF(AND($M194&lt;&gt;"",$M194&lt;=$N194),"Tag 14",IF(AND($K194&lt;&gt;"",$K194&lt;=$N194),"Tag 9",IF(AND($I194&lt;&gt;"",$I194&lt;=$N194),"Tag 5",IF(AND($G194&lt;&gt;"",$G194&lt;=$N194),"Tag 2","Tag 0")))))</f>
        <v/>
      </c>
      <c r="Q194" s="5" t="n"/>
      <c r="R194" s="11" t="n"/>
      <c r="S194" s="10">
        <f>IF(OR($E194="",$Q194="Gewonnen",$Q194="Verloren",$O194&lt;&gt;""),"",IF($G194="","Tag 2",IF($I194="","Tag 5",IF($K194="","Tag 9",IF($M194="","Tag 14","")))))</f>
        <v/>
      </c>
      <c r="T194" s="9">
        <f>IF($S194="","",IF($G194="",$F194,IF($I194="",$H194,IF($K194="",$J194,$L194))))</f>
        <v/>
      </c>
      <c r="U194" s="12">
        <f>IF(OR($A194="",$E194=""),"",IF(OR($Q194="Gewonnen",$Q194="Verloren"),"Erledigt",IF($O194&lt;&gt;"","Gestoppt",IF($S194="","Erledigt",IF($T194&lt;TODAY(),"Überfällig",IF($T194=TODAY(),"Fällig heute","Im Plan"))))))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IF($N195="","",IF(AND($M195&lt;&gt;"",$M195&lt;=$N195),"Tag 14",IF(AND($K195&lt;&gt;"",$K195&lt;=$N195),"Tag 9",IF(AND($I195&lt;&gt;"",$I195&lt;=$N195),"Tag 5",IF(AND($G195&lt;&gt;"",$G195&lt;=$N195),"Tag 2","Tag 0")))))</f>
        <v/>
      </c>
      <c r="Q195" s="5" t="n"/>
      <c r="R195" s="11" t="n"/>
      <c r="S195" s="10">
        <f>IF(OR($E195="",$Q195="Gewonnen",$Q195="Verloren",$O195&lt;&gt;""),"",IF($G195="","Tag 2",IF($I195="","Tag 5",IF($K195="","Tag 9",IF($M195="","Tag 14","")))))</f>
        <v/>
      </c>
      <c r="T195" s="9">
        <f>IF($S195="","",IF($G195="",$F195,IF($I195="",$H195,IF($K195="",$J195,$L195))))</f>
        <v/>
      </c>
      <c r="U195" s="12">
        <f>IF(OR($A195="",$E195=""),"",IF(OR($Q195="Gewonnen",$Q195="Verloren"),"Erledigt",IF($O195&lt;&gt;"","Gestoppt",IF($S195="","Erledigt",IF($T195&lt;TODAY(),"Überfällig",IF($T195=TODAY(),"Fällig heute","Im Plan"))))))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IF($N196="","",IF(AND($M196&lt;&gt;"",$M196&lt;=$N196),"Tag 14",IF(AND($K196&lt;&gt;"",$K196&lt;=$N196),"Tag 9",IF(AND($I196&lt;&gt;"",$I196&lt;=$N196),"Tag 5",IF(AND($G196&lt;&gt;"",$G196&lt;=$N196),"Tag 2","Tag 0")))))</f>
        <v/>
      </c>
      <c r="Q196" s="5" t="n"/>
      <c r="R196" s="11" t="n"/>
      <c r="S196" s="10">
        <f>IF(OR($E196="",$Q196="Gewonnen",$Q196="Verloren",$O196&lt;&gt;""),"",IF($G196="","Tag 2",IF($I196="","Tag 5",IF($K196="","Tag 9",IF($M196="","Tag 14","")))))</f>
        <v/>
      </c>
      <c r="T196" s="9">
        <f>IF($S196="","",IF($G196="",$F196,IF($I196="",$H196,IF($K196="",$J196,$L196))))</f>
        <v/>
      </c>
      <c r="U196" s="12">
        <f>IF(OR($A196="",$E196=""),"",IF(OR($Q196="Gewonnen",$Q196="Verloren"),"Erledigt",IF($O196&lt;&gt;"","Gestoppt",IF($S196="","Erledigt",IF($T196&lt;TODAY(),"Überfällig",IF($T196=TODAY(),"Fällig heute","Im Plan"))))))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IF($N197="","",IF(AND($M197&lt;&gt;"",$M197&lt;=$N197),"Tag 14",IF(AND($K197&lt;&gt;"",$K197&lt;=$N197),"Tag 9",IF(AND($I197&lt;&gt;"",$I197&lt;=$N197),"Tag 5",IF(AND($G197&lt;&gt;"",$G197&lt;=$N197),"Tag 2","Tag 0")))))</f>
        <v/>
      </c>
      <c r="Q197" s="5" t="n"/>
      <c r="R197" s="11" t="n"/>
      <c r="S197" s="10">
        <f>IF(OR($E197="",$Q197="Gewonnen",$Q197="Verloren",$O197&lt;&gt;""),"",IF($G197="","Tag 2",IF($I197="","Tag 5",IF($K197="","Tag 9",IF($M197="","Tag 14","")))))</f>
        <v/>
      </c>
      <c r="T197" s="9">
        <f>IF($S197="","",IF($G197="",$F197,IF($I197="",$H197,IF($K197="",$J197,$L197))))</f>
        <v/>
      </c>
      <c r="U197" s="12">
        <f>IF(OR($A197="",$E197=""),"",IF(OR($Q197="Gewonnen",$Q197="Verloren"),"Erledigt",IF($O197&lt;&gt;"","Gestoppt",IF($S197="","Erledigt",IF($T197&lt;TODAY(),"Überfällig",IF($T197=TODAY(),"Fällig heute","Im Plan"))))))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IF($N198="","",IF(AND($M198&lt;&gt;"",$M198&lt;=$N198),"Tag 14",IF(AND($K198&lt;&gt;"",$K198&lt;=$N198),"Tag 9",IF(AND($I198&lt;&gt;"",$I198&lt;=$N198),"Tag 5",IF(AND($G198&lt;&gt;"",$G198&lt;=$N198),"Tag 2","Tag 0")))))</f>
        <v/>
      </c>
      <c r="Q198" s="5" t="n"/>
      <c r="R198" s="11" t="n"/>
      <c r="S198" s="10">
        <f>IF(OR($E198="",$Q198="Gewonnen",$Q198="Verloren",$O198&lt;&gt;""),"",IF($G198="","Tag 2",IF($I198="","Tag 5",IF($K198="","Tag 9",IF($M198="","Tag 14","")))))</f>
        <v/>
      </c>
      <c r="T198" s="9">
        <f>IF($S198="","",IF($G198="",$F198,IF($I198="",$H198,IF($K198="",$J198,$L198))))</f>
        <v/>
      </c>
      <c r="U198" s="12">
        <f>IF(OR($A198="",$E198=""),"",IF(OR($Q198="Gewonnen",$Q198="Verloren"),"Erledigt",IF($O198&lt;&gt;"","Gestoppt",IF($S198="","Erledigt",IF($T198&lt;TODAY(),"Überfällig",IF($T198=TODAY(),"Fällig heute","Im Plan"))))))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IF($N199="","",IF(AND($M199&lt;&gt;"",$M199&lt;=$N199),"Tag 14",IF(AND($K199&lt;&gt;"",$K199&lt;=$N199),"Tag 9",IF(AND($I199&lt;&gt;"",$I199&lt;=$N199),"Tag 5",IF(AND($G199&lt;&gt;"",$G199&lt;=$N199),"Tag 2","Tag 0")))))</f>
        <v/>
      </c>
      <c r="Q199" s="5" t="n"/>
      <c r="R199" s="11" t="n"/>
      <c r="S199" s="10">
        <f>IF(OR($E199="",$Q199="Gewonnen",$Q199="Verloren",$O199&lt;&gt;""),"",IF($G199="","Tag 2",IF($I199="","Tag 5",IF($K199="","Tag 9",IF($M199="","Tag 14","")))))</f>
        <v/>
      </c>
      <c r="T199" s="9">
        <f>IF($S199="","",IF($G199="",$F199,IF($I199="",$H199,IF($K199="",$J199,$L199))))</f>
        <v/>
      </c>
      <c r="U199" s="12">
        <f>IF(OR($A199="",$E199=""),"",IF(OR($Q199="Gewonnen",$Q199="Verloren"),"Erledigt",IF($O199&lt;&gt;"","Gestoppt",IF($S199="","Erledigt",IF($T199&lt;TODAY(),"Überfällig",IF($T199=TODAY(),"Fällig heute","Im Plan"))))))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IF($N200="","",IF(AND($M200&lt;&gt;"",$M200&lt;=$N200),"Tag 14",IF(AND($K200&lt;&gt;"",$K200&lt;=$N200),"Tag 9",IF(AND($I200&lt;&gt;"",$I200&lt;=$N200),"Tag 5",IF(AND($G200&lt;&gt;"",$G200&lt;=$N200),"Tag 2","Tag 0")))))</f>
        <v/>
      </c>
      <c r="Q200" s="5" t="n"/>
      <c r="R200" s="11" t="n"/>
      <c r="S200" s="10">
        <f>IF(OR($E200="",$Q200="Gewonnen",$Q200="Verloren",$O200&lt;&gt;""),"",IF($G200="","Tag 2",IF($I200="","Tag 5",IF($K200="","Tag 9",IF($M200="","Tag 14","")))))</f>
        <v/>
      </c>
      <c r="T200" s="9">
        <f>IF($S200="","",IF($G200="",$F200,IF($I200="",$H200,IF($K200="",$J200,$L200))))</f>
        <v/>
      </c>
      <c r="U200" s="12">
        <f>IF(OR($A200="",$E200=""),"",IF(OR($Q200="Gewonnen",$Q200="Verloren"),"Erledigt",IF($O200&lt;&gt;"","Gestoppt",IF($S200="","Erledigt",IF($T200&lt;TODAY(),"Überfällig",IF($T200=TODAY(),"Fällig heute","Im Plan"))))))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IF($N201="","",IF(AND($M201&lt;&gt;"",$M201&lt;=$N201),"Tag 14",IF(AND($K201&lt;&gt;"",$K201&lt;=$N201),"Tag 9",IF(AND($I201&lt;&gt;"",$I201&lt;=$N201),"Tag 5",IF(AND($G201&lt;&gt;"",$G201&lt;=$N201),"Tag 2","Tag 0")))))</f>
        <v/>
      </c>
      <c r="Q201" s="5" t="n"/>
      <c r="R201" s="11" t="n"/>
      <c r="S201" s="10">
        <f>IF(OR($E201="",$Q201="Gewonnen",$Q201="Verloren",$O201&lt;&gt;""),"",IF($G201="","Tag 2",IF($I201="","Tag 5",IF($K201="","Tag 9",IF($M201="","Tag 14","")))))</f>
        <v/>
      </c>
      <c r="T201" s="9">
        <f>IF($S201="","",IF($G201="",$F201,IF($I201="",$H201,IF($K201="",$J201,$L201))))</f>
        <v/>
      </c>
      <c r="U201" s="12">
        <f>IF(OR($A201="",$E201=""),"",IF(OR($Q201="Gewonnen",$Q201="Verloren"),"Erledigt",IF($O201&lt;&gt;"","Gestoppt",IF($S201="","Erledigt",IF($T201&lt;TODAY(),"Überfällig",IF($T201=TODAY(),"Fällig heute","Im Plan"))))))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IF($N202="","",IF(AND($M202&lt;&gt;"",$M202&lt;=$N202),"Tag 14",IF(AND($K202&lt;&gt;"",$K202&lt;=$N202),"Tag 9",IF(AND($I202&lt;&gt;"",$I202&lt;=$N202),"Tag 5",IF(AND($G202&lt;&gt;"",$G202&lt;=$N202),"Tag 2","Tag 0")))))</f>
        <v/>
      </c>
      <c r="Q202" s="5" t="n"/>
      <c r="R202" s="11" t="n"/>
      <c r="S202" s="10">
        <f>IF(OR($E202="",$Q202="Gewonnen",$Q202="Verloren",$O202&lt;&gt;""),"",IF($G202="","Tag 2",IF($I202="","Tag 5",IF($K202="","Tag 9",IF($M202="","Tag 14","")))))</f>
        <v/>
      </c>
      <c r="T202" s="9">
        <f>IF($S202="","",IF($G202="",$F202,IF($I202="",$H202,IF($K202="",$J202,$L202))))</f>
        <v/>
      </c>
      <c r="U202" s="12">
        <f>IF(OR($A202="",$E202=""),"",IF(OR($Q202="Gewonnen",$Q202="Verloren"),"Erledigt",IF($O202&lt;&gt;"","Gestoppt",IF($S202="","Erledigt",IF($T202&lt;TODAY(),"Überfällig",IF($T202=TODAY(),"Fällig heute","Im Plan"))))))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IF($N203="","",IF(AND($M203&lt;&gt;"",$M203&lt;=$N203),"Tag 14",IF(AND($K203&lt;&gt;"",$K203&lt;=$N203),"Tag 9",IF(AND($I203&lt;&gt;"",$I203&lt;=$N203),"Tag 5",IF(AND($G203&lt;&gt;"",$G203&lt;=$N203),"Tag 2","Tag 0")))))</f>
        <v/>
      </c>
      <c r="Q203" s="5" t="n"/>
      <c r="R203" s="11" t="n"/>
      <c r="S203" s="10">
        <f>IF(OR($E203="",$Q203="Gewonnen",$Q203="Verloren",$O203&lt;&gt;""),"",IF($G203="","Tag 2",IF($I203="","Tag 5",IF($K203="","Tag 9",IF($M203="","Tag 14","")))))</f>
        <v/>
      </c>
      <c r="T203" s="9">
        <f>IF($S203="","",IF($G203="",$F203,IF($I203="",$H203,IF($K203="",$J203,$L203))))</f>
        <v/>
      </c>
      <c r="U203" s="12">
        <f>IF(OR($A203="",$E203=""),"",IF(OR($Q203="Gewonnen",$Q203="Verloren"),"Erledigt",IF($O203&lt;&gt;"","Gestoppt",IF($S203="","Erledigt",IF($T203&lt;TODAY(),"Überfällig",IF($T203=TODAY(),"Fällig heute","Im Plan"))))))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IF($N204="","",IF(AND($M204&lt;&gt;"",$M204&lt;=$N204),"Tag 14",IF(AND($K204&lt;&gt;"",$K204&lt;=$N204),"Tag 9",IF(AND($I204&lt;&gt;"",$I204&lt;=$N204),"Tag 5",IF(AND($G204&lt;&gt;"",$G204&lt;=$N204),"Tag 2","Tag 0")))))</f>
        <v/>
      </c>
      <c r="Q204" s="5" t="n"/>
      <c r="R204" s="11" t="n"/>
      <c r="S204" s="10">
        <f>IF(OR($E204="",$Q204="Gewonnen",$Q204="Verloren",$O204&lt;&gt;""),"",IF($G204="","Tag 2",IF($I204="","Tag 5",IF($K204="","Tag 9",IF($M204="","Tag 14","")))))</f>
        <v/>
      </c>
      <c r="T204" s="9">
        <f>IF($S204="","",IF($G204="",$F204,IF($I204="",$H204,IF($K204="",$J204,$L204))))</f>
        <v/>
      </c>
      <c r="U204" s="12">
        <f>IF(OR($A204="",$E204=""),"",IF(OR($Q204="Gewonnen",$Q204="Verloren"),"Erledigt",IF($O204&lt;&gt;"","Gestoppt",IF($S204="","Erledigt",IF($T204&lt;TODAY(),"Überfällig",IF($T204=TODAY(),"Fällig heute","Im Plan"))))))</f>
        <v/>
      </c>
      <c r="V204" s="11" t="n"/>
    </row>
  </sheetData>
  <autoFilter ref="A4:V204"/>
  <conditionalFormatting sqref="U5:U204">
    <cfRule type="expression" priority="1" dxfId="0">
      <formula>U5="Überfällig"</formula>
    </cfRule>
    <cfRule type="expression" priority="2" dxfId="1">
      <formula>U5="Fällig heute"</formula>
    </cfRule>
    <cfRule type="expression" priority="3" dxfId="2">
      <formula>U5="Im Plan"</formula>
    </cfRule>
    <cfRule type="expression" priority="4" dxfId="3">
      <formula>U5="Gestoppt"</formula>
    </cfRule>
    <cfRule type="expression" priority="5" dxfId="4">
      <formula>U5="Erledigt"</formula>
    </cfRule>
  </conditionalFormatting>
  <dataValidations count="3">
    <dataValidation sqref="C5:C204" showDropDown="0" showInputMessage="0" showErrorMessage="0" allowBlank="1" type="list">
      <formula1>='Listen'!$A$5:$A$14</formula1>
    </dataValidation>
    <dataValidation sqref="O5:O204" showDropDown="0" showInputMessage="0" showErrorMessage="0" allowBlank="1" type="list">
      <formula1>='Listen'!$B$5:$B$8</formula1>
    </dataValidation>
    <dataValidation sqref="Q5:Q204" showDropDown="0" showInputMessage="0" showErrorMessage="0" allowBlank="1" type="list">
      <formula1>='Listen'!$C$5:$C$7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Follow-up-Übersicht</t>
        </is>
      </c>
    </row>
    <row r="2">
      <c r="A2" s="2" t="inlineStr">
        <is>
          <t>Summen aus dem Blatt Follow-up-Liste. Sie aktualisieren sich, wenn Sie eine Zeile ändern.</t>
        </is>
      </c>
    </row>
    <row r="4" ht="24" customHeight="1">
      <c r="A4" s="3" t="inlineStr">
        <is>
          <t>Kennzahl</t>
        </is>
      </c>
      <c r="B4" s="3" t="inlineStr">
        <is>
          <t>Summe</t>
        </is>
      </c>
    </row>
    <row r="5">
      <c r="A5" s="11" t="inlineStr">
        <is>
          <t>Angebote in der Tabelle</t>
        </is>
      </c>
      <c r="B5" s="13">
        <f>COUNTA('Follow-up-Liste'!$A$5:$A$204)</f>
        <v/>
      </c>
    </row>
    <row r="6">
      <c r="A6" s="11" t="inlineStr">
        <is>
          <t>Offene Deals</t>
        </is>
      </c>
      <c r="B6" s="13">
        <f>B5-B9-B10</f>
        <v/>
      </c>
    </row>
    <row r="7">
      <c r="A7" s="11" t="inlineStr">
        <is>
          <t>Antworten</t>
        </is>
      </c>
      <c r="B7" s="13">
        <f>COUNTA('Follow-up-Liste'!$O$5:$O$204)</f>
        <v/>
      </c>
    </row>
    <row r="8">
      <c r="A8" s="11" t="inlineStr">
        <is>
          <t>Antwortquote</t>
        </is>
      </c>
      <c r="B8" s="14">
        <f>IF(B5=0,"",B7/B5)</f>
        <v/>
      </c>
    </row>
    <row r="9">
      <c r="A9" s="11" t="inlineStr">
        <is>
          <t>Gewonnen</t>
        </is>
      </c>
      <c r="B9" s="13">
        <f>COUNTIF('Follow-up-Liste'!$Q$5:$Q$204,"Gewonnen")</f>
        <v/>
      </c>
    </row>
    <row r="10">
      <c r="A10" s="11" t="inlineStr">
        <is>
          <t>Verloren</t>
        </is>
      </c>
      <c r="B10" s="13">
        <f>COUNTIF('Follow-up-Liste'!$Q$5:$Q$204,"Verloren")</f>
        <v/>
      </c>
    </row>
    <row r="11">
      <c r="A11" s="11" t="inlineStr">
        <is>
          <t>Gewinnquote abgeschlossener Deals</t>
        </is>
      </c>
      <c r="B11" s="14">
        <f>IF(B9+B10=0,"",B9/(B9+B10))</f>
        <v/>
      </c>
    </row>
    <row r="12">
      <c r="A12" s="11" t="inlineStr">
        <is>
          <t>Überfällige Follow-ups</t>
        </is>
      </c>
      <c r="B12" s="13">
        <f>COUNTIF('Follow-up-Liste'!$U$5:$U$204,"Überfällig")</f>
        <v/>
      </c>
    </row>
    <row r="13">
      <c r="A13" s="11" t="inlineStr">
        <is>
          <t>Heute fällige Follow-ups</t>
        </is>
      </c>
      <c r="B13" s="13">
        <f>COUNTIF('Follow-up-Liste'!$U$5:$U$204,"Fällig heute")</f>
        <v/>
      </c>
    </row>
    <row r="14">
      <c r="A14" s="11" t="inlineStr">
        <is>
          <t>Gestoppt, nächster Schritt nötig</t>
        </is>
      </c>
      <c r="B14" s="13">
        <f>COUNTIF('Follow-up-Liste'!$U$5:$U$204,"Gestoppt")</f>
        <v/>
      </c>
    </row>
    <row r="15">
      <c r="A15" s="11" t="inlineStr">
        <is>
          <t>Wert der offenen Pipeline</t>
        </is>
      </c>
      <c r="B15" s="15">
        <f>SUM('Follow-up-Liste'!$D$5:$D$204)-SUMIF('Follow-up-Liste'!$Q$5:$Q$204,"Gewonnen",'Follow-up-Liste'!$D$5:$D$204)-SUMIF('Follow-up-Liste'!$Q$5:$Q$204,"Verloren",'Follow-up-Liste'!$D$5:$D$204)</f>
        <v/>
      </c>
    </row>
    <row r="16">
      <c r="A16" s="11" t="inlineStr">
        <is>
          <t>Gewonnener Wert</t>
        </is>
      </c>
      <c r="B16" s="15">
        <f>SUMIF('Follow-up-Liste'!$Q$5:$Q$204,"Gewonnen",'Follow-up-Liste'!$D$5:$D$204)</f>
        <v/>
      </c>
    </row>
    <row r="18">
      <c r="A18" s="16" t="inlineStr">
        <is>
          <t>Antworten nach zuletzt gesendeter E-Mail</t>
        </is>
      </c>
    </row>
    <row r="19" ht="24" customHeight="1">
      <c r="A19" s="3" t="inlineStr">
        <is>
          <t>Letzte E-Mail vor der Antwort</t>
        </is>
      </c>
      <c r="B19" s="3" t="inlineStr">
        <is>
          <t>Antworten</t>
        </is>
      </c>
    </row>
    <row r="20">
      <c r="A20" s="11" t="inlineStr">
        <is>
          <t>Tag 0</t>
        </is>
      </c>
      <c r="B20" s="17">
        <f>COUNTIF('Follow-up-Liste'!$P$5:$P$204,A20)</f>
        <v/>
      </c>
    </row>
    <row r="21">
      <c r="A21" s="11" t="inlineStr">
        <is>
          <t>Tag 2</t>
        </is>
      </c>
      <c r="B21" s="17">
        <f>COUNTIF('Follow-up-Liste'!$P$5:$P$204,A21)</f>
        <v/>
      </c>
    </row>
    <row r="22">
      <c r="A22" s="11" t="inlineStr">
        <is>
          <t>Tag 5</t>
        </is>
      </c>
      <c r="B22" s="17">
        <f>COUNTIF('Follow-up-Liste'!$P$5:$P$204,A22)</f>
        <v/>
      </c>
    </row>
    <row r="23">
      <c r="A23" s="11" t="inlineStr">
        <is>
          <t>Tag 9</t>
        </is>
      </c>
      <c r="B23" s="17">
        <f>COUNTIF('Follow-up-Liste'!$P$5:$P$204,A23)</f>
        <v/>
      </c>
    </row>
    <row r="24">
      <c r="A24" s="11" t="inlineStr">
        <is>
          <t>Tag 14</t>
        </is>
      </c>
      <c r="B24" s="17">
        <f>COUNTIF('Follow-up-Liste'!$P$5:$P$204,A24)</f>
        <v/>
      </c>
    </row>
    <row r="26">
      <c r="A26" s="16" t="inlineStr">
        <is>
          <t>Nach verantwortlicher Person</t>
        </is>
      </c>
    </row>
    <row r="27" ht="24" customHeight="1">
      <c r="A27" s="3" t="inlineStr">
        <is>
          <t>Verantwortlich</t>
        </is>
      </c>
      <c r="B27" s="3" t="inlineStr">
        <is>
          <t>Offene Deals</t>
        </is>
      </c>
      <c r="C27" s="3" t="inlineStr">
        <is>
          <t>Überfällig</t>
        </is>
      </c>
      <c r="D27" s="3" t="inlineStr">
        <is>
          <t>Fällig heute</t>
        </is>
      </c>
    </row>
    <row r="28">
      <c r="A28" s="11">
        <f>IF('Listen'!A5="","",'Listen'!A5)</f>
        <v/>
      </c>
      <c r="B28" s="17">
        <f>IF(A28="","",COUNTIF('Follow-up-Liste'!$C$5:$C$204,A28)-COUNTIFS('Follow-up-Liste'!$C$5:$C$204,A28,'Follow-up-Liste'!$Q$5:$Q$204,"Gewonnen")-COUNTIFS('Follow-up-Liste'!$C$5:$C$204,A28,'Follow-up-Liste'!$Q$5:$Q$204,"Verloren"))</f>
        <v/>
      </c>
      <c r="C28" s="17">
        <f>IF(A28="","",COUNTIFS('Follow-up-Liste'!$C$5:$C$204,A28,'Follow-up-Liste'!$U$5:$U$204,"Überfällig"))</f>
        <v/>
      </c>
      <c r="D28" s="17">
        <f>IF(A28="","",COUNTIFS('Follow-up-Liste'!$C$5:$C$204,A28,'Follow-up-Liste'!$U$5:$U$204,"Fällig heute"))</f>
        <v/>
      </c>
    </row>
    <row r="29">
      <c r="A29" s="11">
        <f>IF('Listen'!A6="","",'Listen'!A6)</f>
        <v/>
      </c>
      <c r="B29" s="17">
        <f>IF(A29="","",COUNTIF('Follow-up-Liste'!$C$5:$C$204,A29)-COUNTIFS('Follow-up-Liste'!$C$5:$C$204,A29,'Follow-up-Liste'!$Q$5:$Q$204,"Gewonnen")-COUNTIFS('Follow-up-Liste'!$C$5:$C$204,A29,'Follow-up-Liste'!$Q$5:$Q$204,"Verloren"))</f>
        <v/>
      </c>
      <c r="C29" s="17">
        <f>IF(A29="","",COUNTIFS('Follow-up-Liste'!$C$5:$C$204,A29,'Follow-up-Liste'!$U$5:$U$204,"Überfällig"))</f>
        <v/>
      </c>
      <c r="D29" s="17">
        <f>IF(A29="","",COUNTIFS('Follow-up-Liste'!$C$5:$C$204,A29,'Follow-up-Liste'!$U$5:$U$204,"Fällig heute"))</f>
        <v/>
      </c>
    </row>
    <row r="30">
      <c r="A30" s="11">
        <f>IF('Listen'!A7="","",'Listen'!A7)</f>
        <v/>
      </c>
      <c r="B30" s="17">
        <f>IF(A30="","",COUNTIF('Follow-up-Liste'!$C$5:$C$204,A30)-COUNTIFS('Follow-up-Liste'!$C$5:$C$204,A30,'Follow-up-Liste'!$Q$5:$Q$204,"Gewonnen")-COUNTIFS('Follow-up-Liste'!$C$5:$C$204,A30,'Follow-up-Liste'!$Q$5:$Q$204,"Verloren"))</f>
        <v/>
      </c>
      <c r="C30" s="17">
        <f>IF(A30="","",COUNTIFS('Follow-up-Liste'!$C$5:$C$204,A30,'Follow-up-Liste'!$U$5:$U$204,"Überfällig"))</f>
        <v/>
      </c>
      <c r="D30" s="17">
        <f>IF(A30="","",COUNTIFS('Follow-up-Liste'!$C$5:$C$204,A30,'Follow-up-Liste'!$U$5:$U$204,"Fällig heute"))</f>
        <v/>
      </c>
    </row>
    <row r="31">
      <c r="A31" s="11">
        <f>IF('Listen'!A8="","",'Listen'!A8)</f>
        <v/>
      </c>
      <c r="B31" s="17">
        <f>IF(A31="","",COUNTIF('Follow-up-Liste'!$C$5:$C$204,A31)-COUNTIFS('Follow-up-Liste'!$C$5:$C$204,A31,'Follow-up-Liste'!$Q$5:$Q$204,"Gewonnen")-COUNTIFS('Follow-up-Liste'!$C$5:$C$204,A31,'Follow-up-Liste'!$Q$5:$Q$204,"Verloren"))</f>
        <v/>
      </c>
      <c r="C31" s="17">
        <f>IF(A31="","",COUNTIFS('Follow-up-Liste'!$C$5:$C$204,A31,'Follow-up-Liste'!$U$5:$U$204,"Überfällig"))</f>
        <v/>
      </c>
      <c r="D31" s="17">
        <f>IF(A31="","",COUNTIFS('Follow-up-Liste'!$C$5:$C$204,A31,'Follow-up-Liste'!$U$5:$U$204,"Fällig heute"))</f>
        <v/>
      </c>
    </row>
    <row r="32">
      <c r="A32" s="11">
        <f>IF('Listen'!A9="","",'Listen'!A9)</f>
        <v/>
      </c>
      <c r="B32" s="17">
        <f>IF(A32="","",COUNTIF('Follow-up-Liste'!$C$5:$C$204,A32)-COUNTIFS('Follow-up-Liste'!$C$5:$C$204,A32,'Follow-up-Liste'!$Q$5:$Q$204,"Gewonnen")-COUNTIFS('Follow-up-Liste'!$C$5:$C$204,A32,'Follow-up-Liste'!$Q$5:$Q$204,"Verloren"))</f>
        <v/>
      </c>
      <c r="C32" s="17">
        <f>IF(A32="","",COUNTIFS('Follow-up-Liste'!$C$5:$C$204,A32,'Follow-up-Liste'!$U$5:$U$204,"Überfällig"))</f>
        <v/>
      </c>
      <c r="D32" s="17">
        <f>IF(A32="","",COUNTIFS('Follow-up-Liste'!$C$5:$C$204,A32,'Follow-up-Liste'!$U$5:$U$204,"Fällig heute"))</f>
        <v/>
      </c>
    </row>
    <row r="33">
      <c r="A33" s="11">
        <f>IF('Listen'!A10="","",'Listen'!A10)</f>
        <v/>
      </c>
      <c r="B33" s="17">
        <f>IF(A33="","",COUNTIF('Follow-up-Liste'!$C$5:$C$204,A33)-COUNTIFS('Follow-up-Liste'!$C$5:$C$204,A33,'Follow-up-Liste'!$Q$5:$Q$204,"Gewonnen")-COUNTIFS('Follow-up-Liste'!$C$5:$C$204,A33,'Follow-up-Liste'!$Q$5:$Q$204,"Verloren"))</f>
        <v/>
      </c>
      <c r="C33" s="17">
        <f>IF(A33="","",COUNTIFS('Follow-up-Liste'!$C$5:$C$204,A33,'Follow-up-Liste'!$U$5:$U$204,"Überfällig"))</f>
        <v/>
      </c>
      <c r="D33" s="17">
        <f>IF(A33="","",COUNTIFS('Follow-up-Liste'!$C$5:$C$204,A33,'Follow-up-Liste'!$U$5:$U$204,"Fällig heute"))</f>
        <v/>
      </c>
    </row>
    <row r="35">
      <c r="A35" s="18" t="inlineStr">
        <is>
          <t>Kostenlose Vorlage von CRMsoftware.pro. Fiktive Beispieldaten.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Listen und Zeitplan</t>
        </is>
      </c>
    </row>
    <row r="2">
      <c r="A2" s="2" t="inlineStr">
        <is>
          <t>Ändern Sie hier die Namen der Verantwortlichen. Die Auswahllisten auf dem Blatt Follow-up-Liste nutzen diese Listen.</t>
        </is>
      </c>
    </row>
    <row r="4" ht="24" customHeight="1">
      <c r="A4" s="3" t="inlineStr">
        <is>
          <t>Verantwortliche</t>
        </is>
      </c>
      <c r="B4" s="3" t="inlineStr">
        <is>
          <t>Antwort</t>
        </is>
      </c>
      <c r="C4" s="3" t="inlineStr">
        <is>
          <t>Ergebnis</t>
        </is>
      </c>
    </row>
    <row r="5">
      <c r="A5" s="11" t="inlineStr">
        <is>
          <t>Kim</t>
        </is>
      </c>
      <c r="B5" s="11" t="inlineStr">
        <is>
          <t>Geantwortet</t>
        </is>
      </c>
      <c r="C5" s="11" t="inlineStr">
        <is>
          <t>Offen</t>
        </is>
      </c>
    </row>
    <row r="6">
      <c r="A6" s="11" t="inlineStr">
        <is>
          <t>Dan</t>
        </is>
      </c>
      <c r="B6" s="11" t="inlineStr">
        <is>
          <t>Gespräch gebucht</t>
        </is>
      </c>
      <c r="C6" s="11" t="inlineStr">
        <is>
          <t>Gewonnen</t>
        </is>
      </c>
    </row>
    <row r="7">
      <c r="A7" s="11" t="n"/>
      <c r="B7" s="11" t="inlineStr">
        <is>
          <t>Nicht jetzt</t>
        </is>
      </c>
      <c r="C7" s="11" t="inlineStr">
        <is>
          <t>Verloren</t>
        </is>
      </c>
    </row>
    <row r="8">
      <c r="A8" s="11" t="n"/>
      <c r="B8" s="11" t="inlineStr">
        <is>
          <t>Abgesagt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Die Sequenz</t>
        </is>
      </c>
    </row>
    <row r="17" ht="24" customHeight="1">
      <c r="A17" s="3" t="inlineStr">
        <is>
          <t>Tag</t>
        </is>
      </c>
      <c r="B17" s="3" t="inlineStr">
        <is>
          <t>E-Mail</t>
        </is>
      </c>
      <c r="C17" s="3" t="inlineStr">
        <is>
          <t>Zweck</t>
        </is>
      </c>
      <c r="D17" s="3" t="inlineStr">
        <is>
          <t>Stoppen oder wechseln, wenn</t>
        </is>
      </c>
    </row>
    <row r="18">
      <c r="A18" s="4" t="inlineStr">
        <is>
          <t>Tag 0</t>
        </is>
      </c>
      <c r="B18" s="11" t="inlineStr">
        <is>
          <t>Angebot gesendet</t>
        </is>
      </c>
      <c r="C18" s="11" t="inlineStr">
        <is>
          <t>Das Angebot zusammenfassen und um ein 15-minütiges Gespräch bitten</t>
        </is>
      </c>
      <c r="D18" s="11" t="inlineStr">
        <is>
          <t>Gespräch gebucht: danach die Zusammenfassung senden</t>
        </is>
      </c>
    </row>
    <row r="19">
      <c r="A19" s="4" t="inlineStr">
        <is>
          <t>Tag 2</t>
        </is>
      </c>
      <c r="B19" s="11" t="inlineStr">
        <is>
          <t>Kurze Nachfrage</t>
        </is>
      </c>
      <c r="C19" s="11" t="inlineStr">
        <is>
          <t>Klären, ob es angekommen ist, und das Gespräch erneut anbieten</t>
        </is>
      </c>
      <c r="D19" s="11" t="inlineStr">
        <is>
          <t>Jede Antwort, ein gebuchtes Gespräch oder ein Nein</t>
        </is>
      </c>
    </row>
    <row r="20">
      <c r="A20" s="4" t="inlineStr">
        <is>
          <t>Tag 5</t>
        </is>
      </c>
      <c r="B20" s="11" t="inlineStr">
        <is>
          <t>Mehrwert bieten</t>
        </is>
      </c>
      <c r="C20" s="11" t="inlineStr">
        <is>
          <t>Etwas senden, das bei der Entscheidung hilft</t>
        </is>
      </c>
      <c r="D20" s="11" t="inlineStr">
        <is>
          <t>Jede Antwort, ein gebuchtes Gespräch oder ein Nein</t>
        </is>
      </c>
    </row>
    <row r="21">
      <c r="A21" s="4" t="inlineStr">
        <is>
          <t>Tag 9</t>
        </is>
      </c>
      <c r="B21" s="11" t="inlineStr">
        <is>
          <t>Keine Antwort</t>
        </is>
      </c>
      <c r="C21" s="11" t="inlineStr">
        <is>
          <t>Vier einfache Antworten anbieten, auch Nein</t>
        </is>
      </c>
      <c r="D21" s="11" t="inlineStr">
        <is>
          <t>Jede Antwort, auch „nicht jetzt“</t>
        </is>
      </c>
    </row>
    <row r="22">
      <c r="A22" s="4" t="inlineStr">
        <is>
          <t>Tag 14</t>
        </is>
      </c>
      <c r="B22" s="11" t="inlineStr">
        <is>
          <t>Vorgang schließen</t>
        </is>
      </c>
      <c r="C22" s="11" t="inlineStr">
        <is>
          <t>Höflich schließen und die Tür offen lassen</t>
        </is>
      </c>
      <c r="D22" s="11" t="inlineStr">
        <is>
          <t>3 Werktage keine Antwort: Verloren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Follow-up-Tabelle für den Vertrieb</dc:title>
  <dcterms:created xmlns:dcterms="http://purl.org/dc/terms/" xmlns:xsi="http://www.w3.org/2001/XMLSchema-instance" xsi:type="dcterms:W3CDTF">2026-10-07T09:42:16Z</dcterms:created>
  <dcterms:modified xmlns:dcterms="http://purl.org/dc/terms/" xmlns:xsi="http://www.w3.org/2001/XMLSchema-instance" xsi:type="dcterms:W3CDTF">2026-10-07T09:42:16Z</dcterms:modified>
</cp:coreProperties>
</file>