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chat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0" hidden="1">'Journal des chats'!$A$4:$S$204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b val="1"/>
      <sz val="10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vertical="top" wrapText="1"/>
    </xf>
    <xf numFmtId="0" fontId="6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9" customWidth="1" min="4" max="4"/>
    <col width="10" customWidth="1" min="5" max="5"/>
    <col width="16" customWidth="1" min="6" max="6"/>
    <col width="15" customWidth="1" min="7" max="7"/>
    <col width="10" customWidth="1" min="8" max="8"/>
    <col width="10" customWidth="1" min="9" max="9"/>
    <col width="10" customWidth="1" min="10" max="10"/>
    <col width="11" customWidth="1" min="11" max="11"/>
    <col width="32" customWidth="1" min="12" max="12"/>
    <col width="34" customWidth="1" min="13" max="13"/>
    <col width="16" customWidth="1" min="14" max="14"/>
    <col width="15" customWidth="1" min="15" max="15"/>
    <col width="12" customWidth="1" min="16" max="16"/>
    <col width="8" customWidth="1" min="17" max="17"/>
    <col width="18" customWidth="1" min="18" max="18"/>
    <col width="40" customWidth="1" min="19" max="19"/>
  </cols>
  <sheetData>
    <row r="1">
      <c r="A1" s="1" t="inlineStr">
        <is>
          <t>Journal du chat en direct</t>
        </is>
      </c>
    </row>
    <row r="2">
      <c r="A2" s="2" t="inlineStr">
        <is>
          <t>Une ligne par chat. En attente depuis : le moment où le chat a commencé à attendre une personne (l’heure du transfert si l’IA a répondu en premier). #, Minutes avant la première réponse, Contrôle du délai et Statut se remplissent seuls. Exemple : Silverpine Fitness, une salle de sport fictive, semaine du 12 octobre 2026.</t>
        </is>
      </c>
    </row>
    <row r="4" ht="34" customHeight="1">
      <c r="A4" s="3" t="inlineStr">
        <is>
          <t>#</t>
        </is>
      </c>
      <c r="B4" s="3" t="inlineStr">
        <is>
          <t>Date</t>
        </is>
      </c>
      <c r="C4" s="3" t="inlineStr">
        <is>
          <t>Canal</t>
        </is>
      </c>
      <c r="D4" s="3" t="inlineStr">
        <is>
          <t>Type de chat</t>
        </is>
      </c>
      <c r="E4" s="3" t="inlineStr">
        <is>
          <t>Transféré par l’IA</t>
        </is>
      </c>
      <c r="F4" s="3" t="inlineStr">
        <is>
          <t>Visiteur</t>
        </is>
      </c>
      <c r="G4" s="3" t="inlineStr">
        <is>
          <t>Agent</t>
        </is>
      </c>
      <c r="H4" s="3" t="inlineStr">
        <is>
          <t>En attente depuis</t>
        </is>
      </c>
      <c r="I4" s="3" t="inlineStr">
        <is>
          <t>Première réponse</t>
        </is>
      </c>
      <c r="J4" s="3" t="inlineStr">
        <is>
          <t>Minutes avant la première réponse</t>
        </is>
      </c>
      <c r="K4" s="3" t="inlineStr">
        <is>
          <t>Contrôle du délai</t>
        </is>
      </c>
      <c r="L4" s="3" t="inlineStr">
        <is>
          <t>Question</t>
        </is>
      </c>
      <c r="M4" s="3" t="inlineStr">
        <is>
          <t>Réponses à vos questions</t>
        </is>
      </c>
      <c r="N4" s="3" t="inlineStr">
        <is>
          <t>Prochaine étape</t>
        </is>
      </c>
      <c r="O4" s="3" t="inlineStr">
        <is>
          <t>Responsable</t>
        </is>
      </c>
      <c r="P4" s="3" t="inlineStr">
        <is>
          <t>Date de suivi</t>
        </is>
      </c>
      <c r="Q4" s="3" t="inlineStr">
        <is>
          <t>Fait</t>
        </is>
      </c>
      <c r="R4" s="3" t="inlineStr">
        <is>
          <t>Statut</t>
        </is>
      </c>
      <c r="S4" s="3" t="inlineStr">
        <is>
          <t>Notes</t>
        </is>
      </c>
    </row>
    <row r="5">
      <c r="A5" s="4">
        <f>IF($F5="","",ROW()-4)</f>
        <v/>
      </c>
      <c r="B5" s="5" t="n">
        <v>46307</v>
      </c>
      <c r="C5" s="6" t="inlineStr">
        <is>
          <t>Chat du site</t>
        </is>
      </c>
      <c r="D5" s="6" t="inlineStr">
        <is>
          <t>Chat de vente</t>
        </is>
      </c>
      <c r="E5" s="7" t="inlineStr">
        <is>
          <t>Oui</t>
        </is>
      </c>
      <c r="F5" s="8" t="inlineStr">
        <is>
          <t>Daniel Osei</t>
        </is>
      </c>
      <c r="G5" s="6" t="inlineStr">
        <is>
          <t>Ruth Calloway</t>
        </is>
      </c>
      <c r="H5" s="9" t="n">
        <v>0.7791666666666667</v>
      </c>
      <c r="I5" s="9" t="n">
        <v>0.7798611111111111</v>
      </c>
      <c r="J5" s="10">
        <f>IF(OR($H5="",$I5=""),"",ROUND(MOD($I5-$H5,1)*1440,0))</f>
        <v/>
      </c>
      <c r="K5" s="4">
        <f>IF($J5="","",IF($J5&lt;='Paramètres'!$B$5,"À temps","Trop lent"))</f>
        <v/>
      </c>
      <c r="L5" s="6" t="inlineStr">
        <is>
          <t>Coaching personnalisé en individuel après une opération du genou</t>
        </is>
      </c>
      <c r="M5" s="6" t="inlineStr">
        <is>
          <t>Retrouver de la force, reprendre la randonnée ; en semaine le soir après 18 h ; en individuel</t>
        </is>
      </c>
      <c r="N5" s="6" t="inlineStr">
        <is>
          <t>Réservé</t>
        </is>
      </c>
      <c r="O5" s="6" t="inlineStr">
        <is>
          <t>Ruth Calloway</t>
        </is>
      </c>
      <c r="P5" s="5" t="n">
        <v>46311</v>
      </c>
      <c r="Q5" s="7" t="inlineStr">
        <is>
          <t>Non</t>
        </is>
      </c>
      <c r="R5" s="11">
        <f>IF($F5="","",IF($N5="","Ajouter prochaine étape",IF($Q5="Oui","Fait",IF(OR($O5="",$P5=""),"Ajouter responsable et date","Suivi planifié"))))</f>
        <v/>
      </c>
      <c r="S5" s="6" t="inlineStr">
        <is>
          <t>Séance découverte jeudi 15 octobre, 18 h 30. Appeler pour un programme d’entraînement.</t>
        </is>
      </c>
    </row>
    <row r="6">
      <c r="A6" s="4">
        <f>IF($F6="","",ROW()-4)</f>
        <v/>
      </c>
      <c r="B6" s="5" t="n">
        <v>46307</v>
      </c>
      <c r="C6" s="6" t="inlineStr">
        <is>
          <t>Instagram</t>
        </is>
      </c>
      <c r="D6" s="6" t="inlineStr">
        <is>
          <t>Question avant achat</t>
        </is>
      </c>
      <c r="E6" s="7" t="inlineStr">
        <is>
          <t>Non</t>
        </is>
      </c>
      <c r="F6" s="8" t="inlineStr">
        <is>
          <t>Alicia B.</t>
        </is>
      </c>
      <c r="G6" s="6" t="inlineStr">
        <is>
          <t>Accueil</t>
        </is>
      </c>
      <c r="H6" s="9" t="n">
        <v>0.3854166666666667</v>
      </c>
      <c r="I6" s="9" t="n">
        <v>0.3861111111111111</v>
      </c>
      <c r="J6" s="10">
        <f>IF(OR($H6="",$I6=""),"",ROUND(MOD($I6-$H6,1)*1440,0))</f>
        <v/>
      </c>
      <c r="K6" s="4">
        <f>IF($J6="","",IF($J6&lt;='Paramètres'!$B$5,"À temps","Trop lent"))</f>
        <v/>
      </c>
      <c r="L6" s="6" t="inlineStr">
        <is>
          <t>Avez-vous des douches et des casiers ?</t>
        </is>
      </c>
      <c r="M6" s="6" t="inlineStr">
        <is>
          <t>Vient avant le travail, vers 6 h</t>
        </is>
      </c>
      <c r="N6" s="6" t="inlineStr">
        <is>
          <t>Répondu</t>
        </is>
      </c>
      <c r="O6" s="6" t="n"/>
      <c r="P6" s="5" t="n"/>
      <c r="Q6" s="7" t="inlineStr">
        <is>
          <t>Oui</t>
        </is>
      </c>
      <c r="R6" s="11">
        <f>IF($F6="","",IF($N6="","Ajouter prochaine étape",IF($Q6="Oui","Fait",IF(OR($O6="",$P6=""),"Ajouter responsable et date","Suivi planifié"))))</f>
        <v/>
      </c>
      <c r="S6" s="6" t="inlineStr">
        <is>
          <t>Oui pour les deux ; horaires d’ouverture envoyés.</t>
        </is>
      </c>
    </row>
    <row r="7">
      <c r="A7" s="4">
        <f>IF($F7="","",ROW()-4)</f>
        <v/>
      </c>
      <c r="B7" s="5" t="n">
        <v>46307</v>
      </c>
      <c r="C7" s="6" t="inlineStr">
        <is>
          <t>Chat du site</t>
        </is>
      </c>
      <c r="D7" s="6" t="inlineStr">
        <is>
          <t>Chat de vente</t>
        </is>
      </c>
      <c r="E7" s="7" t="inlineStr">
        <is>
          <t>Oui</t>
        </is>
      </c>
      <c r="F7" s="8" t="inlineStr">
        <is>
          <t>Jonah P.</t>
        </is>
      </c>
      <c r="G7" s="6" t="inlineStr">
        <is>
          <t>Ruth Calloway</t>
        </is>
      </c>
      <c r="H7" s="9" t="n">
        <v>0.5208333333333334</v>
      </c>
      <c r="I7" s="9" t="n">
        <v>0.5243055555555556</v>
      </c>
      <c r="J7" s="10">
        <f>IF(OR($H7="",$I7=""),"",ROUND(MOD($I7-$H7,1)*1440,0))</f>
        <v/>
      </c>
      <c r="K7" s="4">
        <f>IF($J7="","",IF($J7&lt;='Paramètres'!$B$5,"À temps","Trop lent"))</f>
        <v/>
      </c>
      <c r="L7" s="6" t="inlineStr">
        <is>
          <t>Prix de l’abonnement pour un couple</t>
        </is>
      </c>
      <c r="M7" s="6" t="inlineStr">
        <is>
          <t>Deux personnes ; le matin ; cours collectifs</t>
        </is>
      </c>
      <c r="N7" s="6" t="inlineStr">
        <is>
          <t>Rappel</t>
        </is>
      </c>
      <c r="O7" s="6" t="inlineStr">
        <is>
          <t>Ruth Calloway</t>
        </is>
      </c>
      <c r="P7" s="5" t="n">
        <v>46308</v>
      </c>
      <c r="Q7" s="7" t="inlineStr">
        <is>
          <t>Oui</t>
        </is>
      </c>
      <c r="R7" s="11">
        <f>IF($F7="","",IF($N7="","Ajouter prochaine étape",IF($Q7="Oui","Fait",IF(OR($O7="",$P7=""),"Ajouter responsable et date","Suivi planifié"))))</f>
        <v/>
      </c>
      <c r="S7" s="6" t="inlineStr">
        <is>
          <t>Appelé le 13 octobre ; les deux se sont inscrits.</t>
        </is>
      </c>
    </row>
    <row r="8">
      <c r="A8" s="4">
        <f>IF($F8="","",ROW()-4)</f>
        <v/>
      </c>
      <c r="B8" s="5" t="n">
        <v>46307</v>
      </c>
      <c r="C8" s="6" t="inlineStr">
        <is>
          <t>WhatsApp</t>
        </is>
      </c>
      <c r="D8" s="6" t="inlineStr">
        <is>
          <t>Client existant</t>
        </is>
      </c>
      <c r="E8" s="7" t="inlineStr">
        <is>
          <t>Non</t>
        </is>
      </c>
      <c r="F8" s="8" t="inlineStr">
        <is>
          <t>Wen L.</t>
        </is>
      </c>
      <c r="G8" s="6" t="inlineStr">
        <is>
          <t>Accueil</t>
        </is>
      </c>
      <c r="H8" s="9" t="n">
        <v>0.7118055555555556</v>
      </c>
      <c r="I8" s="9" t="n">
        <v>0.7125</v>
      </c>
      <c r="J8" s="10">
        <f>IF(OR($H8="",$I8=""),"",ROUND(MOD($I8-$H8,1)*1440,0))</f>
        <v/>
      </c>
      <c r="K8" s="4">
        <f>IF($J8="","",IF($J8&lt;='Paramètres'!$B$5,"À temps","Trop lent"))</f>
        <v/>
      </c>
      <c r="L8" s="6" t="inlineStr">
        <is>
          <t>Suspendre mon abonnement pendant 4 semaines</t>
        </is>
      </c>
      <c r="M8" s="6" t="inlineStr">
        <is>
          <t>Absence du 2 au 30 novembre</t>
        </is>
      </c>
      <c r="N8" s="6" t="inlineStr">
        <is>
          <t>Transmis au responsable</t>
        </is>
      </c>
      <c r="O8" s="6" t="inlineStr">
        <is>
          <t>Ruth Calloway</t>
        </is>
      </c>
      <c r="P8" s="5" t="n">
        <v>46309</v>
      </c>
      <c r="Q8" s="7" t="inlineStr">
        <is>
          <t>Non</t>
        </is>
      </c>
      <c r="R8" s="11">
        <f>IF($F8="","",IF($N8="","Ajouter prochaine étape",IF($Q8="Oui","Fait",IF(OR($O8="",$P8=""),"Ajouter responsable et date","Suivi planifié"))))</f>
        <v/>
      </c>
      <c r="S8" s="6" t="inlineStr">
        <is>
          <t>Demande de suspension transmise à Ruth.</t>
        </is>
      </c>
    </row>
    <row r="9">
      <c r="A9" s="4">
        <f>IF($F9="","",ROW()-4)</f>
        <v/>
      </c>
      <c r="B9" s="5" t="n">
        <v>46308</v>
      </c>
      <c r="C9" s="6" t="inlineStr">
        <is>
          <t>Chat du site</t>
        </is>
      </c>
      <c r="D9" s="6" t="inlineStr">
        <is>
          <t>Demande de devis</t>
        </is>
      </c>
      <c r="E9" s="7" t="inlineStr">
        <is>
          <t>Non</t>
        </is>
      </c>
      <c r="F9" s="8" t="inlineStr">
        <is>
          <t>Marta S.</t>
        </is>
      </c>
      <c r="G9" s="6" t="inlineStr">
        <is>
          <t>Ruth Calloway</t>
        </is>
      </c>
      <c r="H9" s="9" t="n">
        <v>0.4236111111111111</v>
      </c>
      <c r="I9" s="9" t="n">
        <v>0.4243055555555555</v>
      </c>
      <c r="J9" s="10">
        <f>IF(OR($H9="",$I9=""),"",ROUND(MOD($I9-$H9,1)*1440,0))</f>
        <v/>
      </c>
      <c r="K9" s="4">
        <f>IF($J9="","",IF($J9&lt;='Paramètres'!$B$5,"À temps","Trop lent"))</f>
        <v/>
      </c>
      <c r="L9" s="6" t="inlineStr">
        <is>
          <t>Cours pour 12 employés de bureau</t>
        </is>
      </c>
      <c r="M9" s="6" t="inlineStr">
        <is>
          <t>12 personnes ; le vendredi à 12 h ; à partir de novembre</t>
        </is>
      </c>
      <c r="N9" s="6" t="inlineStr">
        <is>
          <t>Devis à envoyer</t>
        </is>
      </c>
      <c r="O9" s="6" t="inlineStr">
        <is>
          <t>Ruth Calloway</t>
        </is>
      </c>
      <c r="P9" s="5" t="n">
        <v>46310</v>
      </c>
      <c r="Q9" s="7" t="inlineStr">
        <is>
          <t>Non</t>
        </is>
      </c>
      <c r="R9" s="11">
        <f>IF($F9="","",IF($N9="","Ajouter prochaine étape",IF($Q9="Oui","Fait",IF(OR($O9="",$P9=""),"Ajouter responsable et date","Suivi planifié"))))</f>
        <v/>
      </c>
      <c r="S9" s="6" t="inlineStr">
        <is>
          <t>Devis écrit d’ici jeudi.</t>
        </is>
      </c>
    </row>
    <row r="10">
      <c r="A10" s="4">
        <f>IF($F10="","",ROW()-4)</f>
        <v/>
      </c>
      <c r="B10" s="5" t="n">
        <v>46308</v>
      </c>
      <c r="C10" s="6" t="inlineStr">
        <is>
          <t>Chat du site</t>
        </is>
      </c>
      <c r="D10" s="6" t="inlineStr">
        <is>
          <t>Chat de vente</t>
        </is>
      </c>
      <c r="E10" s="7" t="inlineStr">
        <is>
          <t>Oui</t>
        </is>
      </c>
      <c r="F10" s="8" t="inlineStr">
        <is>
          <t>Kofi A.</t>
        </is>
      </c>
      <c r="G10" s="6" t="inlineStr">
        <is>
          <t>Ruth Calloway</t>
        </is>
      </c>
      <c r="H10" s="9" t="n">
        <v>0.8055555555555556</v>
      </c>
      <c r="I10" s="9" t="n">
        <v>0.80625</v>
      </c>
      <c r="J10" s="10">
        <f>IF(OR($H10="",$I10=""),"",ROUND(MOD($I10-$H10,1)*1440,0))</f>
        <v/>
      </c>
      <c r="K10" s="4">
        <f>IF($J10="","",IF($J10&lt;='Paramètres'!$B$5,"À temps","Trop lent"))</f>
        <v/>
      </c>
      <c r="L10" s="6" t="inlineStr">
        <is>
          <t>Cours d’essai gratuit</t>
        </is>
      </c>
      <c r="M10" s="6" t="inlineStr">
        <is>
          <t>Le samedi</t>
        </is>
      </c>
      <c r="N10" s="6" t="inlineStr">
        <is>
          <t>Visiteur parti</t>
        </is>
      </c>
      <c r="O10" s="6" t="inlineStr">
        <is>
          <t>Ruth Calloway</t>
        </is>
      </c>
      <c r="P10" s="5" t="n">
        <v>46308</v>
      </c>
      <c r="Q10" s="7" t="inlineStr">
        <is>
          <t>Oui</t>
        </is>
      </c>
      <c r="R10" s="11">
        <f>IF($F10="","",IF($N10="","Ajouter prochaine étape",IF($Q10="Oui","Fait",IF(OR($O10="",$P10=""),"Ajouter responsable et date","Suivi planifié"))))</f>
        <v/>
      </c>
      <c r="S10" s="6" t="inlineStr">
        <is>
          <t>Plus de réponse. Relancé à 2 minutes, dernier message à 5 ; résumé envoyé par e-mail.</t>
        </is>
      </c>
    </row>
    <row r="11">
      <c r="A11" s="4">
        <f>IF($F11="","",ROW()-4)</f>
        <v/>
      </c>
      <c r="B11" s="5" t="n">
        <v>46308</v>
      </c>
      <c r="C11" s="6" t="inlineStr">
        <is>
          <t>Messenger</t>
        </is>
      </c>
      <c r="D11" s="6" t="inlineStr">
        <is>
          <t>Question avant achat</t>
        </is>
      </c>
      <c r="E11" s="7" t="inlineStr">
        <is>
          <t>Non</t>
        </is>
      </c>
      <c r="F11" s="8" t="inlineStr">
        <is>
          <t>Elise R.</t>
        </is>
      </c>
      <c r="G11" s="6" t="inlineStr">
        <is>
          <t>Accueil</t>
        </is>
      </c>
      <c r="H11" s="9" t="n">
        <v>0.5847222222222223</v>
      </c>
      <c r="I11" s="9" t="n">
        <v>0.5861111111111111</v>
      </c>
      <c r="J11" s="10">
        <f>IF(OR($H11="",$I11=""),"",ROUND(MOD($I11-$H11,1)*1440,0))</f>
        <v/>
      </c>
      <c r="K11" s="4">
        <f>IF($J11="","",IF($J11&lt;='Paramètres'!$B$5,"À temps","Trop lent"))</f>
        <v/>
      </c>
      <c r="L11" s="6" t="inlineStr">
        <is>
          <t>Puis-je suivre les cours pendant ma grossesse ?</t>
        </is>
      </c>
      <c r="M11" s="6" t="n"/>
      <c r="N11" s="6" t="n"/>
      <c r="O11" s="6" t="n"/>
      <c r="P11" s="5" t="n"/>
      <c r="Q11" s="7" t="inlineStr">
        <is>
          <t>Non</t>
        </is>
      </c>
      <c r="R11" s="11">
        <f>IF($F11="","",IF($N11="","Ajouter prochaine étape",IF($Q11="Oui","Fait",IF(OR($O11="",$P11=""),"Ajouter responsable et date","Suivi planifié"))))</f>
        <v/>
      </c>
      <c r="S11" s="6" t="inlineStr">
        <is>
          <t>Invitée à demander d’abord à son médecin ; aucune prochaine étape convenue.</t>
        </is>
      </c>
    </row>
    <row r="12">
      <c r="A12" s="4">
        <f>IF($F12="","",ROW()-4)</f>
        <v/>
      </c>
      <c r="B12" s="5" t="n">
        <v>46309</v>
      </c>
      <c r="C12" s="6" t="inlineStr">
        <is>
          <t>Chat du site</t>
        </is>
      </c>
      <c r="D12" s="6" t="inlineStr">
        <is>
          <t>Chat de vente</t>
        </is>
      </c>
      <c r="E12" s="7" t="inlineStr">
        <is>
          <t>Oui</t>
        </is>
      </c>
      <c r="F12" s="8" t="inlineStr">
        <is>
          <t>Ben T.</t>
        </is>
      </c>
      <c r="G12" s="6" t="inlineStr">
        <is>
          <t>Ruth Calloway</t>
        </is>
      </c>
      <c r="H12" s="9" t="n">
        <v>0.3680555555555556</v>
      </c>
      <c r="I12" s="9" t="n">
        <v>0.3694444444444445</v>
      </c>
      <c r="J12" s="10">
        <f>IF(OR($H12="",$I12=""),"",ROUND(MOD($I12-$H12,1)*1440,0))</f>
        <v/>
      </c>
      <c r="K12" s="4">
        <f>IF($J12="","",IF($J12&lt;='Paramètres'!$B$5,"À temps","Trop lent"))</f>
        <v/>
      </c>
      <c r="L12" s="6" t="inlineStr">
        <is>
          <t>Formules de coaching personnalisé</t>
        </is>
      </c>
      <c r="M12" s="6" t="inlineStr">
        <is>
          <t>Marathon en avril ; tôt le matin</t>
        </is>
      </c>
      <c r="N12" s="6" t="inlineStr">
        <is>
          <t>Réservé</t>
        </is>
      </c>
      <c r="O12" s="6" t="n"/>
      <c r="P12" s="5" t="n"/>
      <c r="Q12" s="7" t="inlineStr">
        <is>
          <t>Non</t>
        </is>
      </c>
      <c r="R12" s="11">
        <f>IF($F12="","",IF($N12="","Ajouter prochaine étape",IF($Q12="Oui","Fait",IF(OR($O12="",$P12=""),"Ajouter responsable et date","Suivi planifié"))))</f>
        <v/>
      </c>
      <c r="S12" s="6" t="inlineStr">
        <is>
          <t>Séance découverte réservée ; responsable et date pas encore définis.</t>
        </is>
      </c>
    </row>
    <row r="13">
      <c r="A13" s="4">
        <f>IF($F13="","",ROW()-4)</f>
        <v/>
      </c>
      <c r="B13" s="5" t="n"/>
      <c r="C13" s="6" t="n"/>
      <c r="D13" s="6" t="n"/>
      <c r="E13" s="7" t="n"/>
      <c r="F13" s="8" t="n"/>
      <c r="G13" s="6" t="n"/>
      <c r="H13" s="9" t="n"/>
      <c r="I13" s="9" t="n"/>
      <c r="J13" s="10">
        <f>IF(OR($H13="",$I13=""),"",ROUND(MOD($I13-$H13,1)*1440,0))</f>
        <v/>
      </c>
      <c r="K13" s="4">
        <f>IF($J13="","",IF($J13&lt;='Paramètres'!$B$5,"À temps","Trop lent"))</f>
        <v/>
      </c>
      <c r="L13" s="6" t="n"/>
      <c r="M13" s="6" t="n"/>
      <c r="N13" s="6" t="n"/>
      <c r="O13" s="6" t="n"/>
      <c r="P13" s="5" t="n"/>
      <c r="Q13" s="7" t="n"/>
      <c r="R13" s="11">
        <f>IF($F13="","",IF($N13="","Ajouter prochaine étape",IF($Q13="Oui","Fait",IF(OR($O13="",$P13=""),"Ajouter responsable et date","Suivi planifié"))))</f>
        <v/>
      </c>
      <c r="S13" s="6" t="n"/>
    </row>
    <row r="14">
      <c r="A14" s="4">
        <f>IF($F14="","",ROW()-4)</f>
        <v/>
      </c>
      <c r="B14" s="5" t="n"/>
      <c r="C14" s="6" t="n"/>
      <c r="D14" s="6" t="n"/>
      <c r="E14" s="7" t="n"/>
      <c r="F14" s="8" t="n"/>
      <c r="G14" s="6" t="n"/>
      <c r="H14" s="9" t="n"/>
      <c r="I14" s="9" t="n"/>
      <c r="J14" s="10">
        <f>IF(OR($H14="",$I14=""),"",ROUND(MOD($I14-$H14,1)*1440,0))</f>
        <v/>
      </c>
      <c r="K14" s="4">
        <f>IF($J14="","",IF($J14&lt;='Paramètres'!$B$5,"À temps","Trop lent"))</f>
        <v/>
      </c>
      <c r="L14" s="6" t="n"/>
      <c r="M14" s="6" t="n"/>
      <c r="N14" s="6" t="n"/>
      <c r="O14" s="6" t="n"/>
      <c r="P14" s="5" t="n"/>
      <c r="Q14" s="7" t="n"/>
      <c r="R14" s="11">
        <f>IF($F14="","",IF($N14="","Ajouter prochaine étape",IF($Q14="Oui","Fait",IF(OR($O14="",$P14=""),"Ajouter responsable et date","Suivi planifié"))))</f>
        <v/>
      </c>
      <c r="S14" s="6" t="n"/>
    </row>
    <row r="15">
      <c r="A15" s="4">
        <f>IF($F15="","",ROW()-4)</f>
        <v/>
      </c>
      <c r="B15" s="5" t="n"/>
      <c r="C15" s="6" t="n"/>
      <c r="D15" s="6" t="n"/>
      <c r="E15" s="7" t="n"/>
      <c r="F15" s="8" t="n"/>
      <c r="G15" s="6" t="n"/>
      <c r="H15" s="9" t="n"/>
      <c r="I15" s="9" t="n"/>
      <c r="J15" s="10">
        <f>IF(OR($H15="",$I15=""),"",ROUND(MOD($I15-$H15,1)*1440,0))</f>
        <v/>
      </c>
      <c r="K15" s="4">
        <f>IF($J15="","",IF($J15&lt;='Paramètres'!$B$5,"À temps","Trop lent"))</f>
        <v/>
      </c>
      <c r="L15" s="6" t="n"/>
      <c r="M15" s="6" t="n"/>
      <c r="N15" s="6" t="n"/>
      <c r="O15" s="6" t="n"/>
      <c r="P15" s="5" t="n"/>
      <c r="Q15" s="7" t="n"/>
      <c r="R15" s="11">
        <f>IF($F15="","",IF($N15="","Ajouter prochaine étape",IF($Q15="Oui","Fait",IF(OR($O15="",$P15=""),"Ajouter responsable et date","Suivi planifié"))))</f>
        <v/>
      </c>
      <c r="S15" s="6" t="n"/>
    </row>
    <row r="16">
      <c r="A16" s="4">
        <f>IF($F16="","",ROW()-4)</f>
        <v/>
      </c>
      <c r="B16" s="5" t="n"/>
      <c r="C16" s="6" t="n"/>
      <c r="D16" s="6" t="n"/>
      <c r="E16" s="7" t="n"/>
      <c r="F16" s="8" t="n"/>
      <c r="G16" s="6" t="n"/>
      <c r="H16" s="9" t="n"/>
      <c r="I16" s="9" t="n"/>
      <c r="J16" s="10">
        <f>IF(OR($H16="",$I16=""),"",ROUND(MOD($I16-$H16,1)*1440,0))</f>
        <v/>
      </c>
      <c r="K16" s="4">
        <f>IF($J16="","",IF($J16&lt;='Paramètres'!$B$5,"À temps","Trop lent"))</f>
        <v/>
      </c>
      <c r="L16" s="6" t="n"/>
      <c r="M16" s="6" t="n"/>
      <c r="N16" s="6" t="n"/>
      <c r="O16" s="6" t="n"/>
      <c r="P16" s="5" t="n"/>
      <c r="Q16" s="7" t="n"/>
      <c r="R16" s="11">
        <f>IF($F16="","",IF($N16="","Ajouter prochaine étape",IF($Q16="Oui","Fait",IF(OR($O16="",$P16=""),"Ajouter responsable et date","Suivi planifié"))))</f>
        <v/>
      </c>
      <c r="S16" s="6" t="n"/>
    </row>
    <row r="17">
      <c r="A17" s="4">
        <f>IF($F17="","",ROW()-4)</f>
        <v/>
      </c>
      <c r="B17" s="5" t="n"/>
      <c r="C17" s="6" t="n"/>
      <c r="D17" s="6" t="n"/>
      <c r="E17" s="7" t="n"/>
      <c r="F17" s="8" t="n"/>
      <c r="G17" s="6" t="n"/>
      <c r="H17" s="9" t="n"/>
      <c r="I17" s="9" t="n"/>
      <c r="J17" s="10">
        <f>IF(OR($H17="",$I17=""),"",ROUND(MOD($I17-$H17,1)*1440,0))</f>
        <v/>
      </c>
      <c r="K17" s="4">
        <f>IF($J17="","",IF($J17&lt;='Paramètres'!$B$5,"À temps","Trop lent"))</f>
        <v/>
      </c>
      <c r="L17" s="6" t="n"/>
      <c r="M17" s="6" t="n"/>
      <c r="N17" s="6" t="n"/>
      <c r="O17" s="6" t="n"/>
      <c r="P17" s="5" t="n"/>
      <c r="Q17" s="7" t="n"/>
      <c r="R17" s="11">
        <f>IF($F17="","",IF($N17="","Ajouter prochaine étape",IF($Q17="Oui","Fait",IF(OR($O17="",$P17=""),"Ajouter responsable et date","Suivi planifié"))))</f>
        <v/>
      </c>
      <c r="S17" s="6" t="n"/>
    </row>
    <row r="18">
      <c r="A18" s="4">
        <f>IF($F18="","",ROW()-4)</f>
        <v/>
      </c>
      <c r="B18" s="5" t="n"/>
      <c r="C18" s="6" t="n"/>
      <c r="D18" s="6" t="n"/>
      <c r="E18" s="7" t="n"/>
      <c r="F18" s="8" t="n"/>
      <c r="G18" s="6" t="n"/>
      <c r="H18" s="9" t="n"/>
      <c r="I18" s="9" t="n"/>
      <c r="J18" s="10">
        <f>IF(OR($H18="",$I18=""),"",ROUND(MOD($I18-$H18,1)*1440,0))</f>
        <v/>
      </c>
      <c r="K18" s="4">
        <f>IF($J18="","",IF($J18&lt;='Paramètres'!$B$5,"À temps","Trop lent"))</f>
        <v/>
      </c>
      <c r="L18" s="6" t="n"/>
      <c r="M18" s="6" t="n"/>
      <c r="N18" s="6" t="n"/>
      <c r="O18" s="6" t="n"/>
      <c r="P18" s="5" t="n"/>
      <c r="Q18" s="7" t="n"/>
      <c r="R18" s="11">
        <f>IF($F18="","",IF($N18="","Ajouter prochaine étape",IF($Q18="Oui","Fait",IF(OR($O18="",$P18=""),"Ajouter responsable et date","Suivi planifié"))))</f>
        <v/>
      </c>
      <c r="S18" s="6" t="n"/>
    </row>
    <row r="19">
      <c r="A19" s="4">
        <f>IF($F19="","",ROW()-4)</f>
        <v/>
      </c>
      <c r="B19" s="5" t="n"/>
      <c r="C19" s="6" t="n"/>
      <c r="D19" s="6" t="n"/>
      <c r="E19" s="7" t="n"/>
      <c r="F19" s="8" t="n"/>
      <c r="G19" s="6" t="n"/>
      <c r="H19" s="9" t="n"/>
      <c r="I19" s="9" t="n"/>
      <c r="J19" s="10">
        <f>IF(OR($H19="",$I19=""),"",ROUND(MOD($I19-$H19,1)*1440,0))</f>
        <v/>
      </c>
      <c r="K19" s="4">
        <f>IF($J19="","",IF($J19&lt;='Paramètres'!$B$5,"À temps","Trop lent"))</f>
        <v/>
      </c>
      <c r="L19" s="6" t="n"/>
      <c r="M19" s="6" t="n"/>
      <c r="N19" s="6" t="n"/>
      <c r="O19" s="6" t="n"/>
      <c r="P19" s="5" t="n"/>
      <c r="Q19" s="7" t="n"/>
      <c r="R19" s="11">
        <f>IF($F19="","",IF($N19="","Ajouter prochaine étape",IF($Q19="Oui","Fait",IF(OR($O19="",$P19=""),"Ajouter responsable et date","Suivi planifié"))))</f>
        <v/>
      </c>
      <c r="S19" s="6" t="n"/>
    </row>
    <row r="20">
      <c r="A20" s="4">
        <f>IF($F20="","",ROW()-4)</f>
        <v/>
      </c>
      <c r="B20" s="5" t="n"/>
      <c r="C20" s="6" t="n"/>
      <c r="D20" s="6" t="n"/>
      <c r="E20" s="7" t="n"/>
      <c r="F20" s="8" t="n"/>
      <c r="G20" s="6" t="n"/>
      <c r="H20" s="9" t="n"/>
      <c r="I20" s="9" t="n"/>
      <c r="J20" s="10">
        <f>IF(OR($H20="",$I20=""),"",ROUND(MOD($I20-$H20,1)*1440,0))</f>
        <v/>
      </c>
      <c r="K20" s="4">
        <f>IF($J20="","",IF($J20&lt;='Paramètres'!$B$5,"À temps","Trop lent"))</f>
        <v/>
      </c>
      <c r="L20" s="6" t="n"/>
      <c r="M20" s="6" t="n"/>
      <c r="N20" s="6" t="n"/>
      <c r="O20" s="6" t="n"/>
      <c r="P20" s="5" t="n"/>
      <c r="Q20" s="7" t="n"/>
      <c r="R20" s="11">
        <f>IF($F20="","",IF($N20="","Ajouter prochaine étape",IF($Q20="Oui","Fait",IF(OR($O20="",$P20=""),"Ajouter responsable et date","Suivi planifié"))))</f>
        <v/>
      </c>
      <c r="S20" s="6" t="n"/>
    </row>
    <row r="21">
      <c r="A21" s="4">
        <f>IF($F21="","",ROW()-4)</f>
        <v/>
      </c>
      <c r="B21" s="5" t="n"/>
      <c r="C21" s="6" t="n"/>
      <c r="D21" s="6" t="n"/>
      <c r="E21" s="7" t="n"/>
      <c r="F21" s="8" t="n"/>
      <c r="G21" s="6" t="n"/>
      <c r="H21" s="9" t="n"/>
      <c r="I21" s="9" t="n"/>
      <c r="J21" s="10">
        <f>IF(OR($H21="",$I21=""),"",ROUND(MOD($I21-$H21,1)*1440,0))</f>
        <v/>
      </c>
      <c r="K21" s="4">
        <f>IF($J21="","",IF($J21&lt;='Paramètres'!$B$5,"À temps","Trop lent"))</f>
        <v/>
      </c>
      <c r="L21" s="6" t="n"/>
      <c r="M21" s="6" t="n"/>
      <c r="N21" s="6" t="n"/>
      <c r="O21" s="6" t="n"/>
      <c r="P21" s="5" t="n"/>
      <c r="Q21" s="7" t="n"/>
      <c r="R21" s="11">
        <f>IF($F21="","",IF($N21="","Ajouter prochaine étape",IF($Q21="Oui","Fait",IF(OR($O21="",$P21=""),"Ajouter responsable et date","Suivi planifié"))))</f>
        <v/>
      </c>
      <c r="S21" s="6" t="n"/>
    </row>
    <row r="22">
      <c r="A22" s="4">
        <f>IF($F22="","",ROW()-4)</f>
        <v/>
      </c>
      <c r="B22" s="5" t="n"/>
      <c r="C22" s="6" t="n"/>
      <c r="D22" s="6" t="n"/>
      <c r="E22" s="7" t="n"/>
      <c r="F22" s="8" t="n"/>
      <c r="G22" s="6" t="n"/>
      <c r="H22" s="9" t="n"/>
      <c r="I22" s="9" t="n"/>
      <c r="J22" s="10">
        <f>IF(OR($H22="",$I22=""),"",ROUND(MOD($I22-$H22,1)*1440,0))</f>
        <v/>
      </c>
      <c r="K22" s="4">
        <f>IF($J22="","",IF($J22&lt;='Paramètres'!$B$5,"À temps","Trop lent"))</f>
        <v/>
      </c>
      <c r="L22" s="6" t="n"/>
      <c r="M22" s="6" t="n"/>
      <c r="N22" s="6" t="n"/>
      <c r="O22" s="6" t="n"/>
      <c r="P22" s="5" t="n"/>
      <c r="Q22" s="7" t="n"/>
      <c r="R22" s="11">
        <f>IF($F22="","",IF($N22="","Ajouter prochaine étape",IF($Q22="Oui","Fait",IF(OR($O22="",$P22=""),"Ajouter responsable et date","Suivi planifié"))))</f>
        <v/>
      </c>
      <c r="S22" s="6" t="n"/>
    </row>
    <row r="23">
      <c r="A23" s="4">
        <f>IF($F23="","",ROW()-4)</f>
        <v/>
      </c>
      <c r="B23" s="5" t="n"/>
      <c r="C23" s="6" t="n"/>
      <c r="D23" s="6" t="n"/>
      <c r="E23" s="7" t="n"/>
      <c r="F23" s="8" t="n"/>
      <c r="G23" s="6" t="n"/>
      <c r="H23" s="9" t="n"/>
      <c r="I23" s="9" t="n"/>
      <c r="J23" s="10">
        <f>IF(OR($H23="",$I23=""),"",ROUND(MOD($I23-$H23,1)*1440,0))</f>
        <v/>
      </c>
      <c r="K23" s="4">
        <f>IF($J23="","",IF($J23&lt;='Paramètres'!$B$5,"À temps","Trop lent"))</f>
        <v/>
      </c>
      <c r="L23" s="6" t="n"/>
      <c r="M23" s="6" t="n"/>
      <c r="N23" s="6" t="n"/>
      <c r="O23" s="6" t="n"/>
      <c r="P23" s="5" t="n"/>
      <c r="Q23" s="7" t="n"/>
      <c r="R23" s="11">
        <f>IF($F23="","",IF($N23="","Ajouter prochaine étape",IF($Q23="Oui","Fait",IF(OR($O23="",$P23=""),"Ajouter responsable et date","Suivi planifié"))))</f>
        <v/>
      </c>
      <c r="S23" s="6" t="n"/>
    </row>
    <row r="24">
      <c r="A24" s="4">
        <f>IF($F24="","",ROW()-4)</f>
        <v/>
      </c>
      <c r="B24" s="5" t="n"/>
      <c r="C24" s="6" t="n"/>
      <c r="D24" s="6" t="n"/>
      <c r="E24" s="7" t="n"/>
      <c r="F24" s="8" t="n"/>
      <c r="G24" s="6" t="n"/>
      <c r="H24" s="9" t="n"/>
      <c r="I24" s="9" t="n"/>
      <c r="J24" s="10">
        <f>IF(OR($H24="",$I24=""),"",ROUND(MOD($I24-$H24,1)*1440,0))</f>
        <v/>
      </c>
      <c r="K24" s="4">
        <f>IF($J24="","",IF($J24&lt;='Paramètres'!$B$5,"À temps","Trop lent"))</f>
        <v/>
      </c>
      <c r="L24" s="6" t="n"/>
      <c r="M24" s="6" t="n"/>
      <c r="N24" s="6" t="n"/>
      <c r="O24" s="6" t="n"/>
      <c r="P24" s="5" t="n"/>
      <c r="Q24" s="7" t="n"/>
      <c r="R24" s="11">
        <f>IF($F24="","",IF($N24="","Ajouter prochaine étape",IF($Q24="Oui","Fait",IF(OR($O24="",$P24=""),"Ajouter responsable et date","Suivi planifié"))))</f>
        <v/>
      </c>
      <c r="S24" s="6" t="n"/>
    </row>
    <row r="25">
      <c r="A25" s="4">
        <f>IF($F25="","",ROW()-4)</f>
        <v/>
      </c>
      <c r="B25" s="5" t="n"/>
      <c r="C25" s="6" t="n"/>
      <c r="D25" s="6" t="n"/>
      <c r="E25" s="7" t="n"/>
      <c r="F25" s="8" t="n"/>
      <c r="G25" s="6" t="n"/>
      <c r="H25" s="9" t="n"/>
      <c r="I25" s="9" t="n"/>
      <c r="J25" s="10">
        <f>IF(OR($H25="",$I25=""),"",ROUND(MOD($I25-$H25,1)*1440,0))</f>
        <v/>
      </c>
      <c r="K25" s="4">
        <f>IF($J25="","",IF($J25&lt;='Paramètres'!$B$5,"À temps","Trop lent"))</f>
        <v/>
      </c>
      <c r="L25" s="6" t="n"/>
      <c r="M25" s="6" t="n"/>
      <c r="N25" s="6" t="n"/>
      <c r="O25" s="6" t="n"/>
      <c r="P25" s="5" t="n"/>
      <c r="Q25" s="7" t="n"/>
      <c r="R25" s="11">
        <f>IF($F25="","",IF($N25="","Ajouter prochaine étape",IF($Q25="Oui","Fait",IF(OR($O25="",$P25=""),"Ajouter responsable et date","Suivi planifié"))))</f>
        <v/>
      </c>
      <c r="S25" s="6" t="n"/>
    </row>
    <row r="26">
      <c r="A26" s="4">
        <f>IF($F26="","",ROW()-4)</f>
        <v/>
      </c>
      <c r="B26" s="5" t="n"/>
      <c r="C26" s="6" t="n"/>
      <c r="D26" s="6" t="n"/>
      <c r="E26" s="7" t="n"/>
      <c r="F26" s="8" t="n"/>
      <c r="G26" s="6" t="n"/>
      <c r="H26" s="9" t="n"/>
      <c r="I26" s="9" t="n"/>
      <c r="J26" s="10">
        <f>IF(OR($H26="",$I26=""),"",ROUND(MOD($I26-$H26,1)*1440,0))</f>
        <v/>
      </c>
      <c r="K26" s="4">
        <f>IF($J26="","",IF($J26&lt;='Paramètres'!$B$5,"À temps","Trop lent"))</f>
        <v/>
      </c>
      <c r="L26" s="6" t="n"/>
      <c r="M26" s="6" t="n"/>
      <c r="N26" s="6" t="n"/>
      <c r="O26" s="6" t="n"/>
      <c r="P26" s="5" t="n"/>
      <c r="Q26" s="7" t="n"/>
      <c r="R26" s="11">
        <f>IF($F26="","",IF($N26="","Ajouter prochaine étape",IF($Q26="Oui","Fait",IF(OR($O26="",$P26=""),"Ajouter responsable et date","Suivi planifié"))))</f>
        <v/>
      </c>
      <c r="S26" s="6" t="n"/>
    </row>
    <row r="27">
      <c r="A27" s="4">
        <f>IF($F27="","",ROW()-4)</f>
        <v/>
      </c>
      <c r="B27" s="5" t="n"/>
      <c r="C27" s="6" t="n"/>
      <c r="D27" s="6" t="n"/>
      <c r="E27" s="7" t="n"/>
      <c r="F27" s="8" t="n"/>
      <c r="G27" s="6" t="n"/>
      <c r="H27" s="9" t="n"/>
      <c r="I27" s="9" t="n"/>
      <c r="J27" s="10">
        <f>IF(OR($H27="",$I27=""),"",ROUND(MOD($I27-$H27,1)*1440,0))</f>
        <v/>
      </c>
      <c r="K27" s="4">
        <f>IF($J27="","",IF($J27&lt;='Paramètres'!$B$5,"À temps","Trop lent"))</f>
        <v/>
      </c>
      <c r="L27" s="6" t="n"/>
      <c r="M27" s="6" t="n"/>
      <c r="N27" s="6" t="n"/>
      <c r="O27" s="6" t="n"/>
      <c r="P27" s="5" t="n"/>
      <c r="Q27" s="7" t="n"/>
      <c r="R27" s="11">
        <f>IF($F27="","",IF($N27="","Ajouter prochaine étape",IF($Q27="Oui","Fait",IF(OR($O27="",$P27=""),"Ajouter responsable et date","Suivi planifié"))))</f>
        <v/>
      </c>
      <c r="S27" s="6" t="n"/>
    </row>
    <row r="28">
      <c r="A28" s="4">
        <f>IF($F28="","",ROW()-4)</f>
        <v/>
      </c>
      <c r="B28" s="5" t="n"/>
      <c r="C28" s="6" t="n"/>
      <c r="D28" s="6" t="n"/>
      <c r="E28" s="7" t="n"/>
      <c r="F28" s="8" t="n"/>
      <c r="G28" s="6" t="n"/>
      <c r="H28" s="9" t="n"/>
      <c r="I28" s="9" t="n"/>
      <c r="J28" s="10">
        <f>IF(OR($H28="",$I28=""),"",ROUND(MOD($I28-$H28,1)*1440,0))</f>
        <v/>
      </c>
      <c r="K28" s="4">
        <f>IF($J28="","",IF($J28&lt;='Paramètres'!$B$5,"À temps","Trop lent"))</f>
        <v/>
      </c>
      <c r="L28" s="6" t="n"/>
      <c r="M28" s="6" t="n"/>
      <c r="N28" s="6" t="n"/>
      <c r="O28" s="6" t="n"/>
      <c r="P28" s="5" t="n"/>
      <c r="Q28" s="7" t="n"/>
      <c r="R28" s="11">
        <f>IF($F28="","",IF($N28="","Ajouter prochaine étape",IF($Q28="Oui","Fait",IF(OR($O28="",$P28=""),"Ajouter responsable et date","Suivi planifié"))))</f>
        <v/>
      </c>
      <c r="S28" s="6" t="n"/>
    </row>
    <row r="29">
      <c r="A29" s="4">
        <f>IF($F29="","",ROW()-4)</f>
        <v/>
      </c>
      <c r="B29" s="5" t="n"/>
      <c r="C29" s="6" t="n"/>
      <c r="D29" s="6" t="n"/>
      <c r="E29" s="7" t="n"/>
      <c r="F29" s="8" t="n"/>
      <c r="G29" s="6" t="n"/>
      <c r="H29" s="9" t="n"/>
      <c r="I29" s="9" t="n"/>
      <c r="J29" s="10">
        <f>IF(OR($H29="",$I29=""),"",ROUND(MOD($I29-$H29,1)*1440,0))</f>
        <v/>
      </c>
      <c r="K29" s="4">
        <f>IF($J29="","",IF($J29&lt;='Paramètres'!$B$5,"À temps","Trop lent"))</f>
        <v/>
      </c>
      <c r="L29" s="6" t="n"/>
      <c r="M29" s="6" t="n"/>
      <c r="N29" s="6" t="n"/>
      <c r="O29" s="6" t="n"/>
      <c r="P29" s="5" t="n"/>
      <c r="Q29" s="7" t="n"/>
      <c r="R29" s="11">
        <f>IF($F29="","",IF($N29="","Ajouter prochaine étape",IF($Q29="Oui","Fait",IF(OR($O29="",$P29=""),"Ajouter responsable et date","Suivi planifié"))))</f>
        <v/>
      </c>
      <c r="S29" s="6" t="n"/>
    </row>
    <row r="30">
      <c r="A30" s="4">
        <f>IF($F30="","",ROW()-4)</f>
        <v/>
      </c>
      <c r="B30" s="5" t="n"/>
      <c r="C30" s="6" t="n"/>
      <c r="D30" s="6" t="n"/>
      <c r="E30" s="7" t="n"/>
      <c r="F30" s="8" t="n"/>
      <c r="G30" s="6" t="n"/>
      <c r="H30" s="9" t="n"/>
      <c r="I30" s="9" t="n"/>
      <c r="J30" s="10">
        <f>IF(OR($H30="",$I30=""),"",ROUND(MOD($I30-$H30,1)*1440,0))</f>
        <v/>
      </c>
      <c r="K30" s="4">
        <f>IF($J30="","",IF($J30&lt;='Paramètres'!$B$5,"À temps","Trop lent"))</f>
        <v/>
      </c>
      <c r="L30" s="6" t="n"/>
      <c r="M30" s="6" t="n"/>
      <c r="N30" s="6" t="n"/>
      <c r="O30" s="6" t="n"/>
      <c r="P30" s="5" t="n"/>
      <c r="Q30" s="7" t="n"/>
      <c r="R30" s="11">
        <f>IF($F30="","",IF($N30="","Ajouter prochaine étape",IF($Q30="Oui","Fait",IF(OR($O30="",$P30=""),"Ajouter responsable et date","Suivi planifié"))))</f>
        <v/>
      </c>
      <c r="S30" s="6" t="n"/>
    </row>
    <row r="31">
      <c r="A31" s="4">
        <f>IF($F31="","",ROW()-4)</f>
        <v/>
      </c>
      <c r="B31" s="5" t="n"/>
      <c r="C31" s="6" t="n"/>
      <c r="D31" s="6" t="n"/>
      <c r="E31" s="7" t="n"/>
      <c r="F31" s="8" t="n"/>
      <c r="G31" s="6" t="n"/>
      <c r="H31" s="9" t="n"/>
      <c r="I31" s="9" t="n"/>
      <c r="J31" s="10">
        <f>IF(OR($H31="",$I31=""),"",ROUND(MOD($I31-$H31,1)*1440,0))</f>
        <v/>
      </c>
      <c r="K31" s="4">
        <f>IF($J31="","",IF($J31&lt;='Paramètres'!$B$5,"À temps","Trop lent"))</f>
        <v/>
      </c>
      <c r="L31" s="6" t="n"/>
      <c r="M31" s="6" t="n"/>
      <c r="N31" s="6" t="n"/>
      <c r="O31" s="6" t="n"/>
      <c r="P31" s="5" t="n"/>
      <c r="Q31" s="7" t="n"/>
      <c r="R31" s="11">
        <f>IF($F31="","",IF($N31="","Ajouter prochaine étape",IF($Q31="Oui","Fait",IF(OR($O31="",$P31=""),"Ajouter responsable et date","Suivi planifié"))))</f>
        <v/>
      </c>
      <c r="S31" s="6" t="n"/>
    </row>
    <row r="32">
      <c r="A32" s="4">
        <f>IF($F32="","",ROW()-4)</f>
        <v/>
      </c>
      <c r="B32" s="5" t="n"/>
      <c r="C32" s="6" t="n"/>
      <c r="D32" s="6" t="n"/>
      <c r="E32" s="7" t="n"/>
      <c r="F32" s="8" t="n"/>
      <c r="G32" s="6" t="n"/>
      <c r="H32" s="9" t="n"/>
      <c r="I32" s="9" t="n"/>
      <c r="J32" s="10">
        <f>IF(OR($H32="",$I32=""),"",ROUND(MOD($I32-$H32,1)*1440,0))</f>
        <v/>
      </c>
      <c r="K32" s="4">
        <f>IF($J32="","",IF($J32&lt;='Paramètres'!$B$5,"À temps","Trop lent"))</f>
        <v/>
      </c>
      <c r="L32" s="6" t="n"/>
      <c r="M32" s="6" t="n"/>
      <c r="N32" s="6" t="n"/>
      <c r="O32" s="6" t="n"/>
      <c r="P32" s="5" t="n"/>
      <c r="Q32" s="7" t="n"/>
      <c r="R32" s="11">
        <f>IF($F32="","",IF($N32="","Ajouter prochaine étape",IF($Q32="Oui","Fait",IF(OR($O32="",$P32=""),"Ajouter responsable et date","Suivi planifié"))))</f>
        <v/>
      </c>
      <c r="S32" s="6" t="n"/>
    </row>
    <row r="33">
      <c r="A33" s="4">
        <f>IF($F33="","",ROW()-4)</f>
        <v/>
      </c>
      <c r="B33" s="5" t="n"/>
      <c r="C33" s="6" t="n"/>
      <c r="D33" s="6" t="n"/>
      <c r="E33" s="7" t="n"/>
      <c r="F33" s="8" t="n"/>
      <c r="G33" s="6" t="n"/>
      <c r="H33" s="9" t="n"/>
      <c r="I33" s="9" t="n"/>
      <c r="J33" s="10">
        <f>IF(OR($H33="",$I33=""),"",ROUND(MOD($I33-$H33,1)*1440,0))</f>
        <v/>
      </c>
      <c r="K33" s="4">
        <f>IF($J33="","",IF($J33&lt;='Paramètres'!$B$5,"À temps","Trop lent"))</f>
        <v/>
      </c>
      <c r="L33" s="6" t="n"/>
      <c r="M33" s="6" t="n"/>
      <c r="N33" s="6" t="n"/>
      <c r="O33" s="6" t="n"/>
      <c r="P33" s="5" t="n"/>
      <c r="Q33" s="7" t="n"/>
      <c r="R33" s="11">
        <f>IF($F33="","",IF($N33="","Ajouter prochaine étape",IF($Q33="Oui","Fait",IF(OR($O33="",$P33=""),"Ajouter responsable et date","Suivi planifié"))))</f>
        <v/>
      </c>
      <c r="S33" s="6" t="n"/>
    </row>
    <row r="34">
      <c r="A34" s="4">
        <f>IF($F34="","",ROW()-4)</f>
        <v/>
      </c>
      <c r="B34" s="5" t="n"/>
      <c r="C34" s="6" t="n"/>
      <c r="D34" s="6" t="n"/>
      <c r="E34" s="7" t="n"/>
      <c r="F34" s="8" t="n"/>
      <c r="G34" s="6" t="n"/>
      <c r="H34" s="9" t="n"/>
      <c r="I34" s="9" t="n"/>
      <c r="J34" s="10">
        <f>IF(OR($H34="",$I34=""),"",ROUND(MOD($I34-$H34,1)*1440,0))</f>
        <v/>
      </c>
      <c r="K34" s="4">
        <f>IF($J34="","",IF($J34&lt;='Paramètres'!$B$5,"À temps","Trop lent"))</f>
        <v/>
      </c>
      <c r="L34" s="6" t="n"/>
      <c r="M34" s="6" t="n"/>
      <c r="N34" s="6" t="n"/>
      <c r="O34" s="6" t="n"/>
      <c r="P34" s="5" t="n"/>
      <c r="Q34" s="7" t="n"/>
      <c r="R34" s="11">
        <f>IF($F34="","",IF($N34="","Ajouter prochaine étape",IF($Q34="Oui","Fait",IF(OR($O34="",$P34=""),"Ajouter responsable et date","Suivi planifié"))))</f>
        <v/>
      </c>
      <c r="S34" s="6" t="n"/>
    </row>
    <row r="35">
      <c r="A35" s="4">
        <f>IF($F35="","",ROW()-4)</f>
        <v/>
      </c>
      <c r="B35" s="5" t="n"/>
      <c r="C35" s="6" t="n"/>
      <c r="D35" s="6" t="n"/>
      <c r="E35" s="7" t="n"/>
      <c r="F35" s="8" t="n"/>
      <c r="G35" s="6" t="n"/>
      <c r="H35" s="9" t="n"/>
      <c r="I35" s="9" t="n"/>
      <c r="J35" s="10">
        <f>IF(OR($H35="",$I35=""),"",ROUND(MOD($I35-$H35,1)*1440,0))</f>
        <v/>
      </c>
      <c r="K35" s="4">
        <f>IF($J35="","",IF($J35&lt;='Paramètres'!$B$5,"À temps","Trop lent"))</f>
        <v/>
      </c>
      <c r="L35" s="6" t="n"/>
      <c r="M35" s="6" t="n"/>
      <c r="N35" s="6" t="n"/>
      <c r="O35" s="6" t="n"/>
      <c r="P35" s="5" t="n"/>
      <c r="Q35" s="7" t="n"/>
      <c r="R35" s="11">
        <f>IF($F35="","",IF($N35="","Ajouter prochaine étape",IF($Q35="Oui","Fait",IF(OR($O35="",$P35=""),"Ajouter responsable et date","Suivi planifié"))))</f>
        <v/>
      </c>
      <c r="S35" s="6" t="n"/>
    </row>
    <row r="36">
      <c r="A36" s="4">
        <f>IF($F36="","",ROW()-4)</f>
        <v/>
      </c>
      <c r="B36" s="5" t="n"/>
      <c r="C36" s="6" t="n"/>
      <c r="D36" s="6" t="n"/>
      <c r="E36" s="7" t="n"/>
      <c r="F36" s="8" t="n"/>
      <c r="G36" s="6" t="n"/>
      <c r="H36" s="9" t="n"/>
      <c r="I36" s="9" t="n"/>
      <c r="J36" s="10">
        <f>IF(OR($H36="",$I36=""),"",ROUND(MOD($I36-$H36,1)*1440,0))</f>
        <v/>
      </c>
      <c r="K36" s="4">
        <f>IF($J36="","",IF($J36&lt;='Paramètres'!$B$5,"À temps","Trop lent"))</f>
        <v/>
      </c>
      <c r="L36" s="6" t="n"/>
      <c r="M36" s="6" t="n"/>
      <c r="N36" s="6" t="n"/>
      <c r="O36" s="6" t="n"/>
      <c r="P36" s="5" t="n"/>
      <c r="Q36" s="7" t="n"/>
      <c r="R36" s="11">
        <f>IF($F36="","",IF($N36="","Ajouter prochaine étape",IF($Q36="Oui","Fait",IF(OR($O36="",$P36=""),"Ajouter responsable et date","Suivi planifié"))))</f>
        <v/>
      </c>
      <c r="S36" s="6" t="n"/>
    </row>
    <row r="37">
      <c r="A37" s="4">
        <f>IF($F37="","",ROW()-4)</f>
        <v/>
      </c>
      <c r="B37" s="5" t="n"/>
      <c r="C37" s="6" t="n"/>
      <c r="D37" s="6" t="n"/>
      <c r="E37" s="7" t="n"/>
      <c r="F37" s="8" t="n"/>
      <c r="G37" s="6" t="n"/>
      <c r="H37" s="9" t="n"/>
      <c r="I37" s="9" t="n"/>
      <c r="J37" s="10">
        <f>IF(OR($H37="",$I37=""),"",ROUND(MOD($I37-$H37,1)*1440,0))</f>
        <v/>
      </c>
      <c r="K37" s="4">
        <f>IF($J37="","",IF($J37&lt;='Paramètres'!$B$5,"À temps","Trop lent"))</f>
        <v/>
      </c>
      <c r="L37" s="6" t="n"/>
      <c r="M37" s="6" t="n"/>
      <c r="N37" s="6" t="n"/>
      <c r="O37" s="6" t="n"/>
      <c r="P37" s="5" t="n"/>
      <c r="Q37" s="7" t="n"/>
      <c r="R37" s="11">
        <f>IF($F37="","",IF($N37="","Ajouter prochaine étape",IF($Q37="Oui","Fait",IF(OR($O37="",$P37=""),"Ajouter responsable et date","Suivi planifié"))))</f>
        <v/>
      </c>
      <c r="S37" s="6" t="n"/>
    </row>
    <row r="38">
      <c r="A38" s="4">
        <f>IF($F38="","",ROW()-4)</f>
        <v/>
      </c>
      <c r="B38" s="5" t="n"/>
      <c r="C38" s="6" t="n"/>
      <c r="D38" s="6" t="n"/>
      <c r="E38" s="7" t="n"/>
      <c r="F38" s="8" t="n"/>
      <c r="G38" s="6" t="n"/>
      <c r="H38" s="9" t="n"/>
      <c r="I38" s="9" t="n"/>
      <c r="J38" s="10">
        <f>IF(OR($H38="",$I38=""),"",ROUND(MOD($I38-$H38,1)*1440,0))</f>
        <v/>
      </c>
      <c r="K38" s="4">
        <f>IF($J38="","",IF($J38&lt;='Paramètres'!$B$5,"À temps","Trop lent"))</f>
        <v/>
      </c>
      <c r="L38" s="6" t="n"/>
      <c r="M38" s="6" t="n"/>
      <c r="N38" s="6" t="n"/>
      <c r="O38" s="6" t="n"/>
      <c r="P38" s="5" t="n"/>
      <c r="Q38" s="7" t="n"/>
      <c r="R38" s="11">
        <f>IF($F38="","",IF($N38="","Ajouter prochaine étape",IF($Q38="Oui","Fait",IF(OR($O38="",$P38=""),"Ajouter responsable et date","Suivi planifié"))))</f>
        <v/>
      </c>
      <c r="S38" s="6" t="n"/>
    </row>
    <row r="39">
      <c r="A39" s="4">
        <f>IF($F39="","",ROW()-4)</f>
        <v/>
      </c>
      <c r="B39" s="5" t="n"/>
      <c r="C39" s="6" t="n"/>
      <c r="D39" s="6" t="n"/>
      <c r="E39" s="7" t="n"/>
      <c r="F39" s="8" t="n"/>
      <c r="G39" s="6" t="n"/>
      <c r="H39" s="9" t="n"/>
      <c r="I39" s="9" t="n"/>
      <c r="J39" s="10">
        <f>IF(OR($H39="",$I39=""),"",ROUND(MOD($I39-$H39,1)*1440,0))</f>
        <v/>
      </c>
      <c r="K39" s="4">
        <f>IF($J39="","",IF($J39&lt;='Paramètres'!$B$5,"À temps","Trop lent"))</f>
        <v/>
      </c>
      <c r="L39" s="6" t="n"/>
      <c r="M39" s="6" t="n"/>
      <c r="N39" s="6" t="n"/>
      <c r="O39" s="6" t="n"/>
      <c r="P39" s="5" t="n"/>
      <c r="Q39" s="7" t="n"/>
      <c r="R39" s="11">
        <f>IF($F39="","",IF($N39="","Ajouter prochaine étape",IF($Q39="Oui","Fait",IF(OR($O39="",$P39=""),"Ajouter responsable et date","Suivi planifié"))))</f>
        <v/>
      </c>
      <c r="S39" s="6" t="n"/>
    </row>
    <row r="40">
      <c r="A40" s="4">
        <f>IF($F40="","",ROW()-4)</f>
        <v/>
      </c>
      <c r="B40" s="5" t="n"/>
      <c r="C40" s="6" t="n"/>
      <c r="D40" s="6" t="n"/>
      <c r="E40" s="7" t="n"/>
      <c r="F40" s="8" t="n"/>
      <c r="G40" s="6" t="n"/>
      <c r="H40" s="9" t="n"/>
      <c r="I40" s="9" t="n"/>
      <c r="J40" s="10">
        <f>IF(OR($H40="",$I40=""),"",ROUND(MOD($I40-$H40,1)*1440,0))</f>
        <v/>
      </c>
      <c r="K40" s="4">
        <f>IF($J40="","",IF($J40&lt;='Paramètres'!$B$5,"À temps","Trop lent"))</f>
        <v/>
      </c>
      <c r="L40" s="6" t="n"/>
      <c r="M40" s="6" t="n"/>
      <c r="N40" s="6" t="n"/>
      <c r="O40" s="6" t="n"/>
      <c r="P40" s="5" t="n"/>
      <c r="Q40" s="7" t="n"/>
      <c r="R40" s="11">
        <f>IF($F40="","",IF($N40="","Ajouter prochaine étape",IF($Q40="Oui","Fait",IF(OR($O40="",$P40=""),"Ajouter responsable et date","Suivi planifié"))))</f>
        <v/>
      </c>
      <c r="S40" s="6" t="n"/>
    </row>
    <row r="41">
      <c r="A41" s="4">
        <f>IF($F41="","",ROW()-4)</f>
        <v/>
      </c>
      <c r="B41" s="5" t="n"/>
      <c r="C41" s="6" t="n"/>
      <c r="D41" s="6" t="n"/>
      <c r="E41" s="7" t="n"/>
      <c r="F41" s="8" t="n"/>
      <c r="G41" s="6" t="n"/>
      <c r="H41" s="9" t="n"/>
      <c r="I41" s="9" t="n"/>
      <c r="J41" s="10">
        <f>IF(OR($H41="",$I41=""),"",ROUND(MOD($I41-$H41,1)*1440,0))</f>
        <v/>
      </c>
      <c r="K41" s="4">
        <f>IF($J41="","",IF($J41&lt;='Paramètres'!$B$5,"À temps","Trop lent"))</f>
        <v/>
      </c>
      <c r="L41" s="6" t="n"/>
      <c r="M41" s="6" t="n"/>
      <c r="N41" s="6" t="n"/>
      <c r="O41" s="6" t="n"/>
      <c r="P41" s="5" t="n"/>
      <c r="Q41" s="7" t="n"/>
      <c r="R41" s="11">
        <f>IF($F41="","",IF($N41="","Ajouter prochaine étape",IF($Q41="Oui","Fait",IF(OR($O41="",$P41=""),"Ajouter responsable et date","Suivi planifié"))))</f>
        <v/>
      </c>
      <c r="S41" s="6" t="n"/>
    </row>
    <row r="42">
      <c r="A42" s="4">
        <f>IF($F42="","",ROW()-4)</f>
        <v/>
      </c>
      <c r="B42" s="5" t="n"/>
      <c r="C42" s="6" t="n"/>
      <c r="D42" s="6" t="n"/>
      <c r="E42" s="7" t="n"/>
      <c r="F42" s="8" t="n"/>
      <c r="G42" s="6" t="n"/>
      <c r="H42" s="9" t="n"/>
      <c r="I42" s="9" t="n"/>
      <c r="J42" s="10">
        <f>IF(OR($H42="",$I42=""),"",ROUND(MOD($I42-$H42,1)*1440,0))</f>
        <v/>
      </c>
      <c r="K42" s="4">
        <f>IF($J42="","",IF($J42&lt;='Paramètres'!$B$5,"À temps","Trop lent"))</f>
        <v/>
      </c>
      <c r="L42" s="6" t="n"/>
      <c r="M42" s="6" t="n"/>
      <c r="N42" s="6" t="n"/>
      <c r="O42" s="6" t="n"/>
      <c r="P42" s="5" t="n"/>
      <c r="Q42" s="7" t="n"/>
      <c r="R42" s="11">
        <f>IF($F42="","",IF($N42="","Ajouter prochaine étape",IF($Q42="Oui","Fait",IF(OR($O42="",$P42=""),"Ajouter responsable et date","Suivi planifié"))))</f>
        <v/>
      </c>
      <c r="S42" s="6" t="n"/>
    </row>
    <row r="43">
      <c r="A43" s="4">
        <f>IF($F43="","",ROW()-4)</f>
        <v/>
      </c>
      <c r="B43" s="5" t="n"/>
      <c r="C43" s="6" t="n"/>
      <c r="D43" s="6" t="n"/>
      <c r="E43" s="7" t="n"/>
      <c r="F43" s="8" t="n"/>
      <c r="G43" s="6" t="n"/>
      <c r="H43" s="9" t="n"/>
      <c r="I43" s="9" t="n"/>
      <c r="J43" s="10">
        <f>IF(OR($H43="",$I43=""),"",ROUND(MOD($I43-$H43,1)*1440,0))</f>
        <v/>
      </c>
      <c r="K43" s="4">
        <f>IF($J43="","",IF($J43&lt;='Paramètres'!$B$5,"À temps","Trop lent"))</f>
        <v/>
      </c>
      <c r="L43" s="6" t="n"/>
      <c r="M43" s="6" t="n"/>
      <c r="N43" s="6" t="n"/>
      <c r="O43" s="6" t="n"/>
      <c r="P43" s="5" t="n"/>
      <c r="Q43" s="7" t="n"/>
      <c r="R43" s="11">
        <f>IF($F43="","",IF($N43="","Ajouter prochaine étape",IF($Q43="Oui","Fait",IF(OR($O43="",$P43=""),"Ajouter responsable et date","Suivi planifié"))))</f>
        <v/>
      </c>
      <c r="S43" s="6" t="n"/>
    </row>
    <row r="44">
      <c r="A44" s="4">
        <f>IF($F44="","",ROW()-4)</f>
        <v/>
      </c>
      <c r="B44" s="5" t="n"/>
      <c r="C44" s="6" t="n"/>
      <c r="D44" s="6" t="n"/>
      <c r="E44" s="7" t="n"/>
      <c r="F44" s="8" t="n"/>
      <c r="G44" s="6" t="n"/>
      <c r="H44" s="9" t="n"/>
      <c r="I44" s="9" t="n"/>
      <c r="J44" s="10">
        <f>IF(OR($H44="",$I44=""),"",ROUND(MOD($I44-$H44,1)*1440,0))</f>
        <v/>
      </c>
      <c r="K44" s="4">
        <f>IF($J44="","",IF($J44&lt;='Paramètres'!$B$5,"À temps","Trop lent"))</f>
        <v/>
      </c>
      <c r="L44" s="6" t="n"/>
      <c r="M44" s="6" t="n"/>
      <c r="N44" s="6" t="n"/>
      <c r="O44" s="6" t="n"/>
      <c r="P44" s="5" t="n"/>
      <c r="Q44" s="7" t="n"/>
      <c r="R44" s="11">
        <f>IF($F44="","",IF($N44="","Ajouter prochaine étape",IF($Q44="Oui","Fait",IF(OR($O44="",$P44=""),"Ajouter responsable et date","Suivi planifié"))))</f>
        <v/>
      </c>
      <c r="S44" s="6" t="n"/>
    </row>
    <row r="45">
      <c r="A45" s="4">
        <f>IF($F45="","",ROW()-4)</f>
        <v/>
      </c>
      <c r="B45" s="5" t="n"/>
      <c r="C45" s="6" t="n"/>
      <c r="D45" s="6" t="n"/>
      <c r="E45" s="7" t="n"/>
      <c r="F45" s="8" t="n"/>
      <c r="G45" s="6" t="n"/>
      <c r="H45" s="9" t="n"/>
      <c r="I45" s="9" t="n"/>
      <c r="J45" s="10">
        <f>IF(OR($H45="",$I45=""),"",ROUND(MOD($I45-$H45,1)*1440,0))</f>
        <v/>
      </c>
      <c r="K45" s="4">
        <f>IF($J45="","",IF($J45&lt;='Paramètres'!$B$5,"À temps","Trop lent"))</f>
        <v/>
      </c>
      <c r="L45" s="6" t="n"/>
      <c r="M45" s="6" t="n"/>
      <c r="N45" s="6" t="n"/>
      <c r="O45" s="6" t="n"/>
      <c r="P45" s="5" t="n"/>
      <c r="Q45" s="7" t="n"/>
      <c r="R45" s="11">
        <f>IF($F45="","",IF($N45="","Ajouter prochaine étape",IF($Q45="Oui","Fait",IF(OR($O45="",$P45=""),"Ajouter responsable et date","Suivi planifié"))))</f>
        <v/>
      </c>
      <c r="S45" s="6" t="n"/>
    </row>
    <row r="46">
      <c r="A46" s="4">
        <f>IF($F46="","",ROW()-4)</f>
        <v/>
      </c>
      <c r="B46" s="5" t="n"/>
      <c r="C46" s="6" t="n"/>
      <c r="D46" s="6" t="n"/>
      <c r="E46" s="7" t="n"/>
      <c r="F46" s="8" t="n"/>
      <c r="G46" s="6" t="n"/>
      <c r="H46" s="9" t="n"/>
      <c r="I46" s="9" t="n"/>
      <c r="J46" s="10">
        <f>IF(OR($H46="",$I46=""),"",ROUND(MOD($I46-$H46,1)*1440,0))</f>
        <v/>
      </c>
      <c r="K46" s="4">
        <f>IF($J46="","",IF($J46&lt;='Paramètres'!$B$5,"À temps","Trop lent"))</f>
        <v/>
      </c>
      <c r="L46" s="6" t="n"/>
      <c r="M46" s="6" t="n"/>
      <c r="N46" s="6" t="n"/>
      <c r="O46" s="6" t="n"/>
      <c r="P46" s="5" t="n"/>
      <c r="Q46" s="7" t="n"/>
      <c r="R46" s="11">
        <f>IF($F46="","",IF($N46="","Ajouter prochaine étape",IF($Q46="Oui","Fait",IF(OR($O46="",$P46=""),"Ajouter responsable et date","Suivi planifié"))))</f>
        <v/>
      </c>
      <c r="S46" s="6" t="n"/>
    </row>
    <row r="47">
      <c r="A47" s="4">
        <f>IF($F47="","",ROW()-4)</f>
        <v/>
      </c>
      <c r="B47" s="5" t="n"/>
      <c r="C47" s="6" t="n"/>
      <c r="D47" s="6" t="n"/>
      <c r="E47" s="7" t="n"/>
      <c r="F47" s="8" t="n"/>
      <c r="G47" s="6" t="n"/>
      <c r="H47" s="9" t="n"/>
      <c r="I47" s="9" t="n"/>
      <c r="J47" s="10">
        <f>IF(OR($H47="",$I47=""),"",ROUND(MOD($I47-$H47,1)*1440,0))</f>
        <v/>
      </c>
      <c r="K47" s="4">
        <f>IF($J47="","",IF($J47&lt;='Paramètres'!$B$5,"À temps","Trop lent"))</f>
        <v/>
      </c>
      <c r="L47" s="6" t="n"/>
      <c r="M47" s="6" t="n"/>
      <c r="N47" s="6" t="n"/>
      <c r="O47" s="6" t="n"/>
      <c r="P47" s="5" t="n"/>
      <c r="Q47" s="7" t="n"/>
      <c r="R47" s="11">
        <f>IF($F47="","",IF($N47="","Ajouter prochaine étape",IF($Q47="Oui","Fait",IF(OR($O47="",$P47=""),"Ajouter responsable et date","Suivi planifié"))))</f>
        <v/>
      </c>
      <c r="S47" s="6" t="n"/>
    </row>
    <row r="48">
      <c r="A48" s="4">
        <f>IF($F48="","",ROW()-4)</f>
        <v/>
      </c>
      <c r="B48" s="5" t="n"/>
      <c r="C48" s="6" t="n"/>
      <c r="D48" s="6" t="n"/>
      <c r="E48" s="7" t="n"/>
      <c r="F48" s="8" t="n"/>
      <c r="G48" s="6" t="n"/>
      <c r="H48" s="9" t="n"/>
      <c r="I48" s="9" t="n"/>
      <c r="J48" s="10">
        <f>IF(OR($H48="",$I48=""),"",ROUND(MOD($I48-$H48,1)*1440,0))</f>
        <v/>
      </c>
      <c r="K48" s="4">
        <f>IF($J48="","",IF($J48&lt;='Paramètres'!$B$5,"À temps","Trop lent"))</f>
        <v/>
      </c>
      <c r="L48" s="6" t="n"/>
      <c r="M48" s="6" t="n"/>
      <c r="N48" s="6" t="n"/>
      <c r="O48" s="6" t="n"/>
      <c r="P48" s="5" t="n"/>
      <c r="Q48" s="7" t="n"/>
      <c r="R48" s="11">
        <f>IF($F48="","",IF($N48="","Ajouter prochaine étape",IF($Q48="Oui","Fait",IF(OR($O48="",$P48=""),"Ajouter responsable et date","Suivi planifié"))))</f>
        <v/>
      </c>
      <c r="S48" s="6" t="n"/>
    </row>
    <row r="49">
      <c r="A49" s="4">
        <f>IF($F49="","",ROW()-4)</f>
        <v/>
      </c>
      <c r="B49" s="5" t="n"/>
      <c r="C49" s="6" t="n"/>
      <c r="D49" s="6" t="n"/>
      <c r="E49" s="7" t="n"/>
      <c r="F49" s="8" t="n"/>
      <c r="G49" s="6" t="n"/>
      <c r="H49" s="9" t="n"/>
      <c r="I49" s="9" t="n"/>
      <c r="J49" s="10">
        <f>IF(OR($H49="",$I49=""),"",ROUND(MOD($I49-$H49,1)*1440,0))</f>
        <v/>
      </c>
      <c r="K49" s="4">
        <f>IF($J49="","",IF($J49&lt;='Paramètres'!$B$5,"À temps","Trop lent"))</f>
        <v/>
      </c>
      <c r="L49" s="6" t="n"/>
      <c r="M49" s="6" t="n"/>
      <c r="N49" s="6" t="n"/>
      <c r="O49" s="6" t="n"/>
      <c r="P49" s="5" t="n"/>
      <c r="Q49" s="7" t="n"/>
      <c r="R49" s="11">
        <f>IF($F49="","",IF($N49="","Ajouter prochaine étape",IF($Q49="Oui","Fait",IF(OR($O49="",$P49=""),"Ajouter responsable et date","Suivi planifié"))))</f>
        <v/>
      </c>
      <c r="S49" s="6" t="n"/>
    </row>
    <row r="50">
      <c r="A50" s="4">
        <f>IF($F50="","",ROW()-4)</f>
        <v/>
      </c>
      <c r="B50" s="5" t="n"/>
      <c r="C50" s="6" t="n"/>
      <c r="D50" s="6" t="n"/>
      <c r="E50" s="7" t="n"/>
      <c r="F50" s="8" t="n"/>
      <c r="G50" s="6" t="n"/>
      <c r="H50" s="9" t="n"/>
      <c r="I50" s="9" t="n"/>
      <c r="J50" s="10">
        <f>IF(OR($H50="",$I50=""),"",ROUND(MOD($I50-$H50,1)*1440,0))</f>
        <v/>
      </c>
      <c r="K50" s="4">
        <f>IF($J50="","",IF($J50&lt;='Paramètres'!$B$5,"À temps","Trop lent"))</f>
        <v/>
      </c>
      <c r="L50" s="6" t="n"/>
      <c r="M50" s="6" t="n"/>
      <c r="N50" s="6" t="n"/>
      <c r="O50" s="6" t="n"/>
      <c r="P50" s="5" t="n"/>
      <c r="Q50" s="7" t="n"/>
      <c r="R50" s="11">
        <f>IF($F50="","",IF($N50="","Ajouter prochaine étape",IF($Q50="Oui","Fait",IF(OR($O50="",$P50=""),"Ajouter responsable et date","Suivi planifié"))))</f>
        <v/>
      </c>
      <c r="S50" s="6" t="n"/>
    </row>
    <row r="51">
      <c r="A51" s="4">
        <f>IF($F51="","",ROW()-4)</f>
        <v/>
      </c>
      <c r="B51" s="5" t="n"/>
      <c r="C51" s="6" t="n"/>
      <c r="D51" s="6" t="n"/>
      <c r="E51" s="7" t="n"/>
      <c r="F51" s="8" t="n"/>
      <c r="G51" s="6" t="n"/>
      <c r="H51" s="9" t="n"/>
      <c r="I51" s="9" t="n"/>
      <c r="J51" s="10">
        <f>IF(OR($H51="",$I51=""),"",ROUND(MOD($I51-$H51,1)*1440,0))</f>
        <v/>
      </c>
      <c r="K51" s="4">
        <f>IF($J51="","",IF($J51&lt;='Paramètres'!$B$5,"À temps","Trop lent"))</f>
        <v/>
      </c>
      <c r="L51" s="6" t="n"/>
      <c r="M51" s="6" t="n"/>
      <c r="N51" s="6" t="n"/>
      <c r="O51" s="6" t="n"/>
      <c r="P51" s="5" t="n"/>
      <c r="Q51" s="7" t="n"/>
      <c r="R51" s="11">
        <f>IF($F51="","",IF($N51="","Ajouter prochaine étape",IF($Q51="Oui","Fait",IF(OR($O51="",$P51=""),"Ajouter responsable et date","Suivi planifié"))))</f>
        <v/>
      </c>
      <c r="S51" s="6" t="n"/>
    </row>
    <row r="52">
      <c r="A52" s="4">
        <f>IF($F52="","",ROW()-4)</f>
        <v/>
      </c>
      <c r="B52" s="5" t="n"/>
      <c r="C52" s="6" t="n"/>
      <c r="D52" s="6" t="n"/>
      <c r="E52" s="7" t="n"/>
      <c r="F52" s="8" t="n"/>
      <c r="G52" s="6" t="n"/>
      <c r="H52" s="9" t="n"/>
      <c r="I52" s="9" t="n"/>
      <c r="J52" s="10">
        <f>IF(OR($H52="",$I52=""),"",ROUND(MOD($I52-$H52,1)*1440,0))</f>
        <v/>
      </c>
      <c r="K52" s="4">
        <f>IF($J52="","",IF($J52&lt;='Paramètres'!$B$5,"À temps","Trop lent"))</f>
        <v/>
      </c>
      <c r="L52" s="6" t="n"/>
      <c r="M52" s="6" t="n"/>
      <c r="N52" s="6" t="n"/>
      <c r="O52" s="6" t="n"/>
      <c r="P52" s="5" t="n"/>
      <c r="Q52" s="7" t="n"/>
      <c r="R52" s="11">
        <f>IF($F52="","",IF($N52="","Ajouter prochaine étape",IF($Q52="Oui","Fait",IF(OR($O52="",$P52=""),"Ajouter responsable et date","Suivi planifié"))))</f>
        <v/>
      </c>
      <c r="S52" s="6" t="n"/>
    </row>
    <row r="53">
      <c r="A53" s="4">
        <f>IF($F53="","",ROW()-4)</f>
        <v/>
      </c>
      <c r="B53" s="5" t="n"/>
      <c r="C53" s="6" t="n"/>
      <c r="D53" s="6" t="n"/>
      <c r="E53" s="7" t="n"/>
      <c r="F53" s="8" t="n"/>
      <c r="G53" s="6" t="n"/>
      <c r="H53" s="9" t="n"/>
      <c r="I53" s="9" t="n"/>
      <c r="J53" s="10">
        <f>IF(OR($H53="",$I53=""),"",ROUND(MOD($I53-$H53,1)*1440,0))</f>
        <v/>
      </c>
      <c r="K53" s="4">
        <f>IF($J53="","",IF($J53&lt;='Paramètres'!$B$5,"À temps","Trop lent"))</f>
        <v/>
      </c>
      <c r="L53" s="6" t="n"/>
      <c r="M53" s="6" t="n"/>
      <c r="N53" s="6" t="n"/>
      <c r="O53" s="6" t="n"/>
      <c r="P53" s="5" t="n"/>
      <c r="Q53" s="7" t="n"/>
      <c r="R53" s="11">
        <f>IF($F53="","",IF($N53="","Ajouter prochaine étape",IF($Q53="Oui","Fait",IF(OR($O53="",$P53=""),"Ajouter responsable et date","Suivi planifié"))))</f>
        <v/>
      </c>
      <c r="S53" s="6" t="n"/>
    </row>
    <row r="54">
      <c r="A54" s="4">
        <f>IF($F54="","",ROW()-4)</f>
        <v/>
      </c>
      <c r="B54" s="5" t="n"/>
      <c r="C54" s="6" t="n"/>
      <c r="D54" s="6" t="n"/>
      <c r="E54" s="7" t="n"/>
      <c r="F54" s="8" t="n"/>
      <c r="G54" s="6" t="n"/>
      <c r="H54" s="9" t="n"/>
      <c r="I54" s="9" t="n"/>
      <c r="J54" s="10">
        <f>IF(OR($H54="",$I54=""),"",ROUND(MOD($I54-$H54,1)*1440,0))</f>
        <v/>
      </c>
      <c r="K54" s="4">
        <f>IF($J54="","",IF($J54&lt;='Paramètres'!$B$5,"À temps","Trop lent"))</f>
        <v/>
      </c>
      <c r="L54" s="6" t="n"/>
      <c r="M54" s="6" t="n"/>
      <c r="N54" s="6" t="n"/>
      <c r="O54" s="6" t="n"/>
      <c r="P54" s="5" t="n"/>
      <c r="Q54" s="7" t="n"/>
      <c r="R54" s="11">
        <f>IF($F54="","",IF($N54="","Ajouter prochaine étape",IF($Q54="Oui","Fait",IF(OR($O54="",$P54=""),"Ajouter responsable et date","Suivi planifié"))))</f>
        <v/>
      </c>
      <c r="S54" s="6" t="n"/>
    </row>
    <row r="55">
      <c r="A55" s="4">
        <f>IF($F55="","",ROW()-4)</f>
        <v/>
      </c>
      <c r="B55" s="5" t="n"/>
      <c r="C55" s="6" t="n"/>
      <c r="D55" s="6" t="n"/>
      <c r="E55" s="7" t="n"/>
      <c r="F55" s="8" t="n"/>
      <c r="G55" s="6" t="n"/>
      <c r="H55" s="9" t="n"/>
      <c r="I55" s="9" t="n"/>
      <c r="J55" s="10">
        <f>IF(OR($H55="",$I55=""),"",ROUND(MOD($I55-$H55,1)*1440,0))</f>
        <v/>
      </c>
      <c r="K55" s="4">
        <f>IF($J55="","",IF($J55&lt;='Paramètres'!$B$5,"À temps","Trop lent"))</f>
        <v/>
      </c>
      <c r="L55" s="6" t="n"/>
      <c r="M55" s="6" t="n"/>
      <c r="N55" s="6" t="n"/>
      <c r="O55" s="6" t="n"/>
      <c r="P55" s="5" t="n"/>
      <c r="Q55" s="7" t="n"/>
      <c r="R55" s="11">
        <f>IF($F55="","",IF($N55="","Ajouter prochaine étape",IF($Q55="Oui","Fait",IF(OR($O55="",$P55=""),"Ajouter responsable et date","Suivi planifié"))))</f>
        <v/>
      </c>
      <c r="S55" s="6" t="n"/>
    </row>
    <row r="56">
      <c r="A56" s="4">
        <f>IF($F56="","",ROW()-4)</f>
        <v/>
      </c>
      <c r="B56" s="5" t="n"/>
      <c r="C56" s="6" t="n"/>
      <c r="D56" s="6" t="n"/>
      <c r="E56" s="7" t="n"/>
      <c r="F56" s="8" t="n"/>
      <c r="G56" s="6" t="n"/>
      <c r="H56" s="9" t="n"/>
      <c r="I56" s="9" t="n"/>
      <c r="J56" s="10">
        <f>IF(OR($H56="",$I56=""),"",ROUND(MOD($I56-$H56,1)*1440,0))</f>
        <v/>
      </c>
      <c r="K56" s="4">
        <f>IF($J56="","",IF($J56&lt;='Paramètres'!$B$5,"À temps","Trop lent"))</f>
        <v/>
      </c>
      <c r="L56" s="6" t="n"/>
      <c r="M56" s="6" t="n"/>
      <c r="N56" s="6" t="n"/>
      <c r="O56" s="6" t="n"/>
      <c r="P56" s="5" t="n"/>
      <c r="Q56" s="7" t="n"/>
      <c r="R56" s="11">
        <f>IF($F56="","",IF($N56="","Ajouter prochaine étape",IF($Q56="Oui","Fait",IF(OR($O56="",$P56=""),"Ajouter responsable et date","Suivi planifié"))))</f>
        <v/>
      </c>
      <c r="S56" s="6" t="n"/>
    </row>
    <row r="57">
      <c r="A57" s="4">
        <f>IF($F57="","",ROW()-4)</f>
        <v/>
      </c>
      <c r="B57" s="5" t="n"/>
      <c r="C57" s="6" t="n"/>
      <c r="D57" s="6" t="n"/>
      <c r="E57" s="7" t="n"/>
      <c r="F57" s="8" t="n"/>
      <c r="G57" s="6" t="n"/>
      <c r="H57" s="9" t="n"/>
      <c r="I57" s="9" t="n"/>
      <c r="J57" s="10">
        <f>IF(OR($H57="",$I57=""),"",ROUND(MOD($I57-$H57,1)*1440,0))</f>
        <v/>
      </c>
      <c r="K57" s="4">
        <f>IF($J57="","",IF($J57&lt;='Paramètres'!$B$5,"À temps","Trop lent"))</f>
        <v/>
      </c>
      <c r="L57" s="6" t="n"/>
      <c r="M57" s="6" t="n"/>
      <c r="N57" s="6" t="n"/>
      <c r="O57" s="6" t="n"/>
      <c r="P57" s="5" t="n"/>
      <c r="Q57" s="7" t="n"/>
      <c r="R57" s="11">
        <f>IF($F57="","",IF($N57="","Ajouter prochaine étape",IF($Q57="Oui","Fait",IF(OR($O57="",$P57=""),"Ajouter responsable et date","Suivi planifié"))))</f>
        <v/>
      </c>
      <c r="S57" s="6" t="n"/>
    </row>
    <row r="58">
      <c r="A58" s="4">
        <f>IF($F58="","",ROW()-4)</f>
        <v/>
      </c>
      <c r="B58" s="5" t="n"/>
      <c r="C58" s="6" t="n"/>
      <c r="D58" s="6" t="n"/>
      <c r="E58" s="7" t="n"/>
      <c r="F58" s="8" t="n"/>
      <c r="G58" s="6" t="n"/>
      <c r="H58" s="9" t="n"/>
      <c r="I58" s="9" t="n"/>
      <c r="J58" s="10">
        <f>IF(OR($H58="",$I58=""),"",ROUND(MOD($I58-$H58,1)*1440,0))</f>
        <v/>
      </c>
      <c r="K58" s="4">
        <f>IF($J58="","",IF($J58&lt;='Paramètres'!$B$5,"À temps","Trop lent"))</f>
        <v/>
      </c>
      <c r="L58" s="6" t="n"/>
      <c r="M58" s="6" t="n"/>
      <c r="N58" s="6" t="n"/>
      <c r="O58" s="6" t="n"/>
      <c r="P58" s="5" t="n"/>
      <c r="Q58" s="7" t="n"/>
      <c r="R58" s="11">
        <f>IF($F58="","",IF($N58="","Ajouter prochaine étape",IF($Q58="Oui","Fait",IF(OR($O58="",$P58=""),"Ajouter responsable et date","Suivi planifié"))))</f>
        <v/>
      </c>
      <c r="S58" s="6" t="n"/>
    </row>
    <row r="59">
      <c r="A59" s="4">
        <f>IF($F59="","",ROW()-4)</f>
        <v/>
      </c>
      <c r="B59" s="5" t="n"/>
      <c r="C59" s="6" t="n"/>
      <c r="D59" s="6" t="n"/>
      <c r="E59" s="7" t="n"/>
      <c r="F59" s="8" t="n"/>
      <c r="G59" s="6" t="n"/>
      <c r="H59" s="9" t="n"/>
      <c r="I59" s="9" t="n"/>
      <c r="J59" s="10">
        <f>IF(OR($H59="",$I59=""),"",ROUND(MOD($I59-$H59,1)*1440,0))</f>
        <v/>
      </c>
      <c r="K59" s="4">
        <f>IF($J59="","",IF($J59&lt;='Paramètres'!$B$5,"À temps","Trop lent"))</f>
        <v/>
      </c>
      <c r="L59" s="6" t="n"/>
      <c r="M59" s="6" t="n"/>
      <c r="N59" s="6" t="n"/>
      <c r="O59" s="6" t="n"/>
      <c r="P59" s="5" t="n"/>
      <c r="Q59" s="7" t="n"/>
      <c r="R59" s="11">
        <f>IF($F59="","",IF($N59="","Ajouter prochaine étape",IF($Q59="Oui","Fait",IF(OR($O59="",$P59=""),"Ajouter responsable et date","Suivi planifié"))))</f>
        <v/>
      </c>
      <c r="S59" s="6" t="n"/>
    </row>
    <row r="60">
      <c r="A60" s="4">
        <f>IF($F60="","",ROW()-4)</f>
        <v/>
      </c>
      <c r="B60" s="5" t="n"/>
      <c r="C60" s="6" t="n"/>
      <c r="D60" s="6" t="n"/>
      <c r="E60" s="7" t="n"/>
      <c r="F60" s="8" t="n"/>
      <c r="G60" s="6" t="n"/>
      <c r="H60" s="9" t="n"/>
      <c r="I60" s="9" t="n"/>
      <c r="J60" s="10">
        <f>IF(OR($H60="",$I60=""),"",ROUND(MOD($I60-$H60,1)*1440,0))</f>
        <v/>
      </c>
      <c r="K60" s="4">
        <f>IF($J60="","",IF($J60&lt;='Paramètres'!$B$5,"À temps","Trop lent"))</f>
        <v/>
      </c>
      <c r="L60" s="6" t="n"/>
      <c r="M60" s="6" t="n"/>
      <c r="N60" s="6" t="n"/>
      <c r="O60" s="6" t="n"/>
      <c r="P60" s="5" t="n"/>
      <c r="Q60" s="7" t="n"/>
      <c r="R60" s="11">
        <f>IF($F60="","",IF($N60="","Ajouter prochaine étape",IF($Q60="Oui","Fait",IF(OR($O60="",$P60=""),"Ajouter responsable et date","Suivi planifié"))))</f>
        <v/>
      </c>
      <c r="S60" s="6" t="n"/>
    </row>
    <row r="61">
      <c r="A61" s="4">
        <f>IF($F61="","",ROW()-4)</f>
        <v/>
      </c>
      <c r="B61" s="5" t="n"/>
      <c r="C61" s="6" t="n"/>
      <c r="D61" s="6" t="n"/>
      <c r="E61" s="7" t="n"/>
      <c r="F61" s="8" t="n"/>
      <c r="G61" s="6" t="n"/>
      <c r="H61" s="9" t="n"/>
      <c r="I61" s="9" t="n"/>
      <c r="J61" s="10">
        <f>IF(OR($H61="",$I61=""),"",ROUND(MOD($I61-$H61,1)*1440,0))</f>
        <v/>
      </c>
      <c r="K61" s="4">
        <f>IF($J61="","",IF($J61&lt;='Paramètres'!$B$5,"À temps","Trop lent"))</f>
        <v/>
      </c>
      <c r="L61" s="6" t="n"/>
      <c r="M61" s="6" t="n"/>
      <c r="N61" s="6" t="n"/>
      <c r="O61" s="6" t="n"/>
      <c r="P61" s="5" t="n"/>
      <c r="Q61" s="7" t="n"/>
      <c r="R61" s="11">
        <f>IF($F61="","",IF($N61="","Ajouter prochaine étape",IF($Q61="Oui","Fait",IF(OR($O61="",$P61=""),"Ajouter responsable et date","Suivi planifié"))))</f>
        <v/>
      </c>
      <c r="S61" s="6" t="n"/>
    </row>
    <row r="62">
      <c r="A62" s="4">
        <f>IF($F62="","",ROW()-4)</f>
        <v/>
      </c>
      <c r="B62" s="5" t="n"/>
      <c r="C62" s="6" t="n"/>
      <c r="D62" s="6" t="n"/>
      <c r="E62" s="7" t="n"/>
      <c r="F62" s="8" t="n"/>
      <c r="G62" s="6" t="n"/>
      <c r="H62" s="9" t="n"/>
      <c r="I62" s="9" t="n"/>
      <c r="J62" s="10">
        <f>IF(OR($H62="",$I62=""),"",ROUND(MOD($I62-$H62,1)*1440,0))</f>
        <v/>
      </c>
      <c r="K62" s="4">
        <f>IF($J62="","",IF($J62&lt;='Paramètres'!$B$5,"À temps","Trop lent"))</f>
        <v/>
      </c>
      <c r="L62" s="6" t="n"/>
      <c r="M62" s="6" t="n"/>
      <c r="N62" s="6" t="n"/>
      <c r="O62" s="6" t="n"/>
      <c r="P62" s="5" t="n"/>
      <c r="Q62" s="7" t="n"/>
      <c r="R62" s="11">
        <f>IF($F62="","",IF($N62="","Ajouter prochaine étape",IF($Q62="Oui","Fait",IF(OR($O62="",$P62=""),"Ajouter responsable et date","Suivi planifié"))))</f>
        <v/>
      </c>
      <c r="S62" s="6" t="n"/>
    </row>
    <row r="63">
      <c r="A63" s="4">
        <f>IF($F63="","",ROW()-4)</f>
        <v/>
      </c>
      <c r="B63" s="5" t="n"/>
      <c r="C63" s="6" t="n"/>
      <c r="D63" s="6" t="n"/>
      <c r="E63" s="7" t="n"/>
      <c r="F63" s="8" t="n"/>
      <c r="G63" s="6" t="n"/>
      <c r="H63" s="9" t="n"/>
      <c r="I63" s="9" t="n"/>
      <c r="J63" s="10">
        <f>IF(OR($H63="",$I63=""),"",ROUND(MOD($I63-$H63,1)*1440,0))</f>
        <v/>
      </c>
      <c r="K63" s="4">
        <f>IF($J63="","",IF($J63&lt;='Paramètres'!$B$5,"À temps","Trop lent"))</f>
        <v/>
      </c>
      <c r="L63" s="6" t="n"/>
      <c r="M63" s="6" t="n"/>
      <c r="N63" s="6" t="n"/>
      <c r="O63" s="6" t="n"/>
      <c r="P63" s="5" t="n"/>
      <c r="Q63" s="7" t="n"/>
      <c r="R63" s="11">
        <f>IF($F63="","",IF($N63="","Ajouter prochaine étape",IF($Q63="Oui","Fait",IF(OR($O63="",$P63=""),"Ajouter responsable et date","Suivi planifié"))))</f>
        <v/>
      </c>
      <c r="S63" s="6" t="n"/>
    </row>
    <row r="64">
      <c r="A64" s="4">
        <f>IF($F64="","",ROW()-4)</f>
        <v/>
      </c>
      <c r="B64" s="5" t="n"/>
      <c r="C64" s="6" t="n"/>
      <c r="D64" s="6" t="n"/>
      <c r="E64" s="7" t="n"/>
      <c r="F64" s="8" t="n"/>
      <c r="G64" s="6" t="n"/>
      <c r="H64" s="9" t="n"/>
      <c r="I64" s="9" t="n"/>
      <c r="J64" s="10">
        <f>IF(OR($H64="",$I64=""),"",ROUND(MOD($I64-$H64,1)*1440,0))</f>
        <v/>
      </c>
      <c r="K64" s="4">
        <f>IF($J64="","",IF($J64&lt;='Paramètres'!$B$5,"À temps","Trop lent"))</f>
        <v/>
      </c>
      <c r="L64" s="6" t="n"/>
      <c r="M64" s="6" t="n"/>
      <c r="N64" s="6" t="n"/>
      <c r="O64" s="6" t="n"/>
      <c r="P64" s="5" t="n"/>
      <c r="Q64" s="7" t="n"/>
      <c r="R64" s="11">
        <f>IF($F64="","",IF($N64="","Ajouter prochaine étape",IF($Q64="Oui","Fait",IF(OR($O64="",$P64=""),"Ajouter responsable et date","Suivi planifié"))))</f>
        <v/>
      </c>
      <c r="S64" s="6" t="n"/>
    </row>
    <row r="65">
      <c r="A65" s="4">
        <f>IF($F65="","",ROW()-4)</f>
        <v/>
      </c>
      <c r="B65" s="5" t="n"/>
      <c r="C65" s="6" t="n"/>
      <c r="D65" s="6" t="n"/>
      <c r="E65" s="7" t="n"/>
      <c r="F65" s="8" t="n"/>
      <c r="G65" s="6" t="n"/>
      <c r="H65" s="9" t="n"/>
      <c r="I65" s="9" t="n"/>
      <c r="J65" s="10">
        <f>IF(OR($H65="",$I65=""),"",ROUND(MOD($I65-$H65,1)*1440,0))</f>
        <v/>
      </c>
      <c r="K65" s="4">
        <f>IF($J65="","",IF($J65&lt;='Paramètres'!$B$5,"À temps","Trop lent"))</f>
        <v/>
      </c>
      <c r="L65" s="6" t="n"/>
      <c r="M65" s="6" t="n"/>
      <c r="N65" s="6" t="n"/>
      <c r="O65" s="6" t="n"/>
      <c r="P65" s="5" t="n"/>
      <c r="Q65" s="7" t="n"/>
      <c r="R65" s="11">
        <f>IF($F65="","",IF($N65="","Ajouter prochaine étape",IF($Q65="Oui","Fait",IF(OR($O65="",$P65=""),"Ajouter responsable et date","Suivi planifié"))))</f>
        <v/>
      </c>
      <c r="S65" s="6" t="n"/>
    </row>
    <row r="66">
      <c r="A66" s="4">
        <f>IF($F66="","",ROW()-4)</f>
        <v/>
      </c>
      <c r="B66" s="5" t="n"/>
      <c r="C66" s="6" t="n"/>
      <c r="D66" s="6" t="n"/>
      <c r="E66" s="7" t="n"/>
      <c r="F66" s="8" t="n"/>
      <c r="G66" s="6" t="n"/>
      <c r="H66" s="9" t="n"/>
      <c r="I66" s="9" t="n"/>
      <c r="J66" s="10">
        <f>IF(OR($H66="",$I66=""),"",ROUND(MOD($I66-$H66,1)*1440,0))</f>
        <v/>
      </c>
      <c r="K66" s="4">
        <f>IF($J66="","",IF($J66&lt;='Paramètres'!$B$5,"À temps","Trop lent"))</f>
        <v/>
      </c>
      <c r="L66" s="6" t="n"/>
      <c r="M66" s="6" t="n"/>
      <c r="N66" s="6" t="n"/>
      <c r="O66" s="6" t="n"/>
      <c r="P66" s="5" t="n"/>
      <c r="Q66" s="7" t="n"/>
      <c r="R66" s="11">
        <f>IF($F66="","",IF($N66="","Ajouter prochaine étape",IF($Q66="Oui","Fait",IF(OR($O66="",$P66=""),"Ajouter responsable et date","Suivi planifié"))))</f>
        <v/>
      </c>
      <c r="S66" s="6" t="n"/>
    </row>
    <row r="67">
      <c r="A67" s="4">
        <f>IF($F67="","",ROW()-4)</f>
        <v/>
      </c>
      <c r="B67" s="5" t="n"/>
      <c r="C67" s="6" t="n"/>
      <c r="D67" s="6" t="n"/>
      <c r="E67" s="7" t="n"/>
      <c r="F67" s="8" t="n"/>
      <c r="G67" s="6" t="n"/>
      <c r="H67" s="9" t="n"/>
      <c r="I67" s="9" t="n"/>
      <c r="J67" s="10">
        <f>IF(OR($H67="",$I67=""),"",ROUND(MOD($I67-$H67,1)*1440,0))</f>
        <v/>
      </c>
      <c r="K67" s="4">
        <f>IF($J67="","",IF($J67&lt;='Paramètres'!$B$5,"À temps","Trop lent"))</f>
        <v/>
      </c>
      <c r="L67" s="6" t="n"/>
      <c r="M67" s="6" t="n"/>
      <c r="N67" s="6" t="n"/>
      <c r="O67" s="6" t="n"/>
      <c r="P67" s="5" t="n"/>
      <c r="Q67" s="7" t="n"/>
      <c r="R67" s="11">
        <f>IF($F67="","",IF($N67="","Ajouter prochaine étape",IF($Q67="Oui","Fait",IF(OR($O67="",$P67=""),"Ajouter responsable et date","Suivi planifié"))))</f>
        <v/>
      </c>
      <c r="S67" s="6" t="n"/>
    </row>
    <row r="68">
      <c r="A68" s="4">
        <f>IF($F68="","",ROW()-4)</f>
        <v/>
      </c>
      <c r="B68" s="5" t="n"/>
      <c r="C68" s="6" t="n"/>
      <c r="D68" s="6" t="n"/>
      <c r="E68" s="7" t="n"/>
      <c r="F68" s="8" t="n"/>
      <c r="G68" s="6" t="n"/>
      <c r="H68" s="9" t="n"/>
      <c r="I68" s="9" t="n"/>
      <c r="J68" s="10">
        <f>IF(OR($H68="",$I68=""),"",ROUND(MOD($I68-$H68,1)*1440,0))</f>
        <v/>
      </c>
      <c r="K68" s="4">
        <f>IF($J68="","",IF($J68&lt;='Paramètres'!$B$5,"À temps","Trop lent"))</f>
        <v/>
      </c>
      <c r="L68" s="6" t="n"/>
      <c r="M68" s="6" t="n"/>
      <c r="N68" s="6" t="n"/>
      <c r="O68" s="6" t="n"/>
      <c r="P68" s="5" t="n"/>
      <c r="Q68" s="7" t="n"/>
      <c r="R68" s="11">
        <f>IF($F68="","",IF($N68="","Ajouter prochaine étape",IF($Q68="Oui","Fait",IF(OR($O68="",$P68=""),"Ajouter responsable et date","Suivi planifié"))))</f>
        <v/>
      </c>
      <c r="S68" s="6" t="n"/>
    </row>
    <row r="69">
      <c r="A69" s="4">
        <f>IF($F69="","",ROW()-4)</f>
        <v/>
      </c>
      <c r="B69" s="5" t="n"/>
      <c r="C69" s="6" t="n"/>
      <c r="D69" s="6" t="n"/>
      <c r="E69" s="7" t="n"/>
      <c r="F69" s="8" t="n"/>
      <c r="G69" s="6" t="n"/>
      <c r="H69" s="9" t="n"/>
      <c r="I69" s="9" t="n"/>
      <c r="J69" s="10">
        <f>IF(OR($H69="",$I69=""),"",ROUND(MOD($I69-$H69,1)*1440,0))</f>
        <v/>
      </c>
      <c r="K69" s="4">
        <f>IF($J69="","",IF($J69&lt;='Paramètres'!$B$5,"À temps","Trop lent"))</f>
        <v/>
      </c>
      <c r="L69" s="6" t="n"/>
      <c r="M69" s="6" t="n"/>
      <c r="N69" s="6" t="n"/>
      <c r="O69" s="6" t="n"/>
      <c r="P69" s="5" t="n"/>
      <c r="Q69" s="7" t="n"/>
      <c r="R69" s="11">
        <f>IF($F69="","",IF($N69="","Ajouter prochaine étape",IF($Q69="Oui","Fait",IF(OR($O69="",$P69=""),"Ajouter responsable et date","Suivi planifié"))))</f>
        <v/>
      </c>
      <c r="S69" s="6" t="n"/>
    </row>
    <row r="70">
      <c r="A70" s="4">
        <f>IF($F70="","",ROW()-4)</f>
        <v/>
      </c>
      <c r="B70" s="5" t="n"/>
      <c r="C70" s="6" t="n"/>
      <c r="D70" s="6" t="n"/>
      <c r="E70" s="7" t="n"/>
      <c r="F70" s="8" t="n"/>
      <c r="G70" s="6" t="n"/>
      <c r="H70" s="9" t="n"/>
      <c r="I70" s="9" t="n"/>
      <c r="J70" s="10">
        <f>IF(OR($H70="",$I70=""),"",ROUND(MOD($I70-$H70,1)*1440,0))</f>
        <v/>
      </c>
      <c r="K70" s="4">
        <f>IF($J70="","",IF($J70&lt;='Paramètres'!$B$5,"À temps","Trop lent"))</f>
        <v/>
      </c>
      <c r="L70" s="6" t="n"/>
      <c r="M70" s="6" t="n"/>
      <c r="N70" s="6" t="n"/>
      <c r="O70" s="6" t="n"/>
      <c r="P70" s="5" t="n"/>
      <c r="Q70" s="7" t="n"/>
      <c r="R70" s="11">
        <f>IF($F70="","",IF($N70="","Ajouter prochaine étape",IF($Q70="Oui","Fait",IF(OR($O70="",$P70=""),"Ajouter responsable et date","Suivi planifié"))))</f>
        <v/>
      </c>
      <c r="S70" s="6" t="n"/>
    </row>
    <row r="71">
      <c r="A71" s="4">
        <f>IF($F71="","",ROW()-4)</f>
        <v/>
      </c>
      <c r="B71" s="5" t="n"/>
      <c r="C71" s="6" t="n"/>
      <c r="D71" s="6" t="n"/>
      <c r="E71" s="7" t="n"/>
      <c r="F71" s="8" t="n"/>
      <c r="G71" s="6" t="n"/>
      <c r="H71" s="9" t="n"/>
      <c r="I71" s="9" t="n"/>
      <c r="J71" s="10">
        <f>IF(OR($H71="",$I71=""),"",ROUND(MOD($I71-$H71,1)*1440,0))</f>
        <v/>
      </c>
      <c r="K71" s="4">
        <f>IF($J71="","",IF($J71&lt;='Paramètres'!$B$5,"À temps","Trop lent"))</f>
        <v/>
      </c>
      <c r="L71" s="6" t="n"/>
      <c r="M71" s="6" t="n"/>
      <c r="N71" s="6" t="n"/>
      <c r="O71" s="6" t="n"/>
      <c r="P71" s="5" t="n"/>
      <c r="Q71" s="7" t="n"/>
      <c r="R71" s="11">
        <f>IF($F71="","",IF($N71="","Ajouter prochaine étape",IF($Q71="Oui","Fait",IF(OR($O71="",$P71=""),"Ajouter responsable et date","Suivi planifié"))))</f>
        <v/>
      </c>
      <c r="S71" s="6" t="n"/>
    </row>
    <row r="72">
      <c r="A72" s="4">
        <f>IF($F72="","",ROW()-4)</f>
        <v/>
      </c>
      <c r="B72" s="5" t="n"/>
      <c r="C72" s="6" t="n"/>
      <c r="D72" s="6" t="n"/>
      <c r="E72" s="7" t="n"/>
      <c r="F72" s="8" t="n"/>
      <c r="G72" s="6" t="n"/>
      <c r="H72" s="9" t="n"/>
      <c r="I72" s="9" t="n"/>
      <c r="J72" s="10">
        <f>IF(OR($H72="",$I72=""),"",ROUND(MOD($I72-$H72,1)*1440,0))</f>
        <v/>
      </c>
      <c r="K72" s="4">
        <f>IF($J72="","",IF($J72&lt;='Paramètres'!$B$5,"À temps","Trop lent"))</f>
        <v/>
      </c>
      <c r="L72" s="6" t="n"/>
      <c r="M72" s="6" t="n"/>
      <c r="N72" s="6" t="n"/>
      <c r="O72" s="6" t="n"/>
      <c r="P72" s="5" t="n"/>
      <c r="Q72" s="7" t="n"/>
      <c r="R72" s="11">
        <f>IF($F72="","",IF($N72="","Ajouter prochaine étape",IF($Q72="Oui","Fait",IF(OR($O72="",$P72=""),"Ajouter responsable et date","Suivi planifié"))))</f>
        <v/>
      </c>
      <c r="S72" s="6" t="n"/>
    </row>
    <row r="73">
      <c r="A73" s="4">
        <f>IF($F73="","",ROW()-4)</f>
        <v/>
      </c>
      <c r="B73" s="5" t="n"/>
      <c r="C73" s="6" t="n"/>
      <c r="D73" s="6" t="n"/>
      <c r="E73" s="7" t="n"/>
      <c r="F73" s="8" t="n"/>
      <c r="G73" s="6" t="n"/>
      <c r="H73" s="9" t="n"/>
      <c r="I73" s="9" t="n"/>
      <c r="J73" s="10">
        <f>IF(OR($H73="",$I73=""),"",ROUND(MOD($I73-$H73,1)*1440,0))</f>
        <v/>
      </c>
      <c r="K73" s="4">
        <f>IF($J73="","",IF($J73&lt;='Paramètres'!$B$5,"À temps","Trop lent"))</f>
        <v/>
      </c>
      <c r="L73" s="6" t="n"/>
      <c r="M73" s="6" t="n"/>
      <c r="N73" s="6" t="n"/>
      <c r="O73" s="6" t="n"/>
      <c r="P73" s="5" t="n"/>
      <c r="Q73" s="7" t="n"/>
      <c r="R73" s="11">
        <f>IF($F73="","",IF($N73="","Ajouter prochaine étape",IF($Q73="Oui","Fait",IF(OR($O73="",$P73=""),"Ajouter responsable et date","Suivi planifié"))))</f>
        <v/>
      </c>
      <c r="S73" s="6" t="n"/>
    </row>
    <row r="74">
      <c r="A74" s="4">
        <f>IF($F74="","",ROW()-4)</f>
        <v/>
      </c>
      <c r="B74" s="5" t="n"/>
      <c r="C74" s="6" t="n"/>
      <c r="D74" s="6" t="n"/>
      <c r="E74" s="7" t="n"/>
      <c r="F74" s="8" t="n"/>
      <c r="G74" s="6" t="n"/>
      <c r="H74" s="9" t="n"/>
      <c r="I74" s="9" t="n"/>
      <c r="J74" s="10">
        <f>IF(OR($H74="",$I74=""),"",ROUND(MOD($I74-$H74,1)*1440,0))</f>
        <v/>
      </c>
      <c r="K74" s="4">
        <f>IF($J74="","",IF($J74&lt;='Paramètres'!$B$5,"À temps","Trop lent"))</f>
        <v/>
      </c>
      <c r="L74" s="6" t="n"/>
      <c r="M74" s="6" t="n"/>
      <c r="N74" s="6" t="n"/>
      <c r="O74" s="6" t="n"/>
      <c r="P74" s="5" t="n"/>
      <c r="Q74" s="7" t="n"/>
      <c r="R74" s="11">
        <f>IF($F74="","",IF($N74="","Ajouter prochaine étape",IF($Q74="Oui","Fait",IF(OR($O74="",$P74=""),"Ajouter responsable et date","Suivi planifié"))))</f>
        <v/>
      </c>
      <c r="S74" s="6" t="n"/>
    </row>
    <row r="75">
      <c r="A75" s="4">
        <f>IF($F75="","",ROW()-4)</f>
        <v/>
      </c>
      <c r="B75" s="5" t="n"/>
      <c r="C75" s="6" t="n"/>
      <c r="D75" s="6" t="n"/>
      <c r="E75" s="7" t="n"/>
      <c r="F75" s="8" t="n"/>
      <c r="G75" s="6" t="n"/>
      <c r="H75" s="9" t="n"/>
      <c r="I75" s="9" t="n"/>
      <c r="J75" s="10">
        <f>IF(OR($H75="",$I75=""),"",ROUND(MOD($I75-$H75,1)*1440,0))</f>
        <v/>
      </c>
      <c r="K75" s="4">
        <f>IF($J75="","",IF($J75&lt;='Paramètres'!$B$5,"À temps","Trop lent"))</f>
        <v/>
      </c>
      <c r="L75" s="6" t="n"/>
      <c r="M75" s="6" t="n"/>
      <c r="N75" s="6" t="n"/>
      <c r="O75" s="6" t="n"/>
      <c r="P75" s="5" t="n"/>
      <c r="Q75" s="7" t="n"/>
      <c r="R75" s="11">
        <f>IF($F75="","",IF($N75="","Ajouter prochaine étape",IF($Q75="Oui","Fait",IF(OR($O75="",$P75=""),"Ajouter responsable et date","Suivi planifié"))))</f>
        <v/>
      </c>
      <c r="S75" s="6" t="n"/>
    </row>
    <row r="76">
      <c r="A76" s="4">
        <f>IF($F76="","",ROW()-4)</f>
        <v/>
      </c>
      <c r="B76" s="5" t="n"/>
      <c r="C76" s="6" t="n"/>
      <c r="D76" s="6" t="n"/>
      <c r="E76" s="7" t="n"/>
      <c r="F76" s="8" t="n"/>
      <c r="G76" s="6" t="n"/>
      <c r="H76" s="9" t="n"/>
      <c r="I76" s="9" t="n"/>
      <c r="J76" s="10">
        <f>IF(OR($H76="",$I76=""),"",ROUND(MOD($I76-$H76,1)*1440,0))</f>
        <v/>
      </c>
      <c r="K76" s="4">
        <f>IF($J76="","",IF($J76&lt;='Paramètres'!$B$5,"À temps","Trop lent"))</f>
        <v/>
      </c>
      <c r="L76" s="6" t="n"/>
      <c r="M76" s="6" t="n"/>
      <c r="N76" s="6" t="n"/>
      <c r="O76" s="6" t="n"/>
      <c r="P76" s="5" t="n"/>
      <c r="Q76" s="7" t="n"/>
      <c r="R76" s="11">
        <f>IF($F76="","",IF($N76="","Ajouter prochaine étape",IF($Q76="Oui","Fait",IF(OR($O76="",$P76=""),"Ajouter responsable et date","Suivi planifié"))))</f>
        <v/>
      </c>
      <c r="S76" s="6" t="n"/>
    </row>
    <row r="77">
      <c r="A77" s="4">
        <f>IF($F77="","",ROW()-4)</f>
        <v/>
      </c>
      <c r="B77" s="5" t="n"/>
      <c r="C77" s="6" t="n"/>
      <c r="D77" s="6" t="n"/>
      <c r="E77" s="7" t="n"/>
      <c r="F77" s="8" t="n"/>
      <c r="G77" s="6" t="n"/>
      <c r="H77" s="9" t="n"/>
      <c r="I77" s="9" t="n"/>
      <c r="J77" s="10">
        <f>IF(OR($H77="",$I77=""),"",ROUND(MOD($I77-$H77,1)*1440,0))</f>
        <v/>
      </c>
      <c r="K77" s="4">
        <f>IF($J77="","",IF($J77&lt;='Paramètres'!$B$5,"À temps","Trop lent"))</f>
        <v/>
      </c>
      <c r="L77" s="6" t="n"/>
      <c r="M77" s="6" t="n"/>
      <c r="N77" s="6" t="n"/>
      <c r="O77" s="6" t="n"/>
      <c r="P77" s="5" t="n"/>
      <c r="Q77" s="7" t="n"/>
      <c r="R77" s="11">
        <f>IF($F77="","",IF($N77="","Ajouter prochaine étape",IF($Q77="Oui","Fait",IF(OR($O77="",$P77=""),"Ajouter responsable et date","Suivi planifié"))))</f>
        <v/>
      </c>
      <c r="S77" s="6" t="n"/>
    </row>
    <row r="78">
      <c r="A78" s="4">
        <f>IF($F78="","",ROW()-4)</f>
        <v/>
      </c>
      <c r="B78" s="5" t="n"/>
      <c r="C78" s="6" t="n"/>
      <c r="D78" s="6" t="n"/>
      <c r="E78" s="7" t="n"/>
      <c r="F78" s="8" t="n"/>
      <c r="G78" s="6" t="n"/>
      <c r="H78" s="9" t="n"/>
      <c r="I78" s="9" t="n"/>
      <c r="J78" s="10">
        <f>IF(OR($H78="",$I78=""),"",ROUND(MOD($I78-$H78,1)*1440,0))</f>
        <v/>
      </c>
      <c r="K78" s="4">
        <f>IF($J78="","",IF($J78&lt;='Paramètres'!$B$5,"À temps","Trop lent"))</f>
        <v/>
      </c>
      <c r="L78" s="6" t="n"/>
      <c r="M78" s="6" t="n"/>
      <c r="N78" s="6" t="n"/>
      <c r="O78" s="6" t="n"/>
      <c r="P78" s="5" t="n"/>
      <c r="Q78" s="7" t="n"/>
      <c r="R78" s="11">
        <f>IF($F78="","",IF($N78="","Ajouter prochaine étape",IF($Q78="Oui","Fait",IF(OR($O78="",$P78=""),"Ajouter responsable et date","Suivi planifié"))))</f>
        <v/>
      </c>
      <c r="S78" s="6" t="n"/>
    </row>
    <row r="79">
      <c r="A79" s="4">
        <f>IF($F79="","",ROW()-4)</f>
        <v/>
      </c>
      <c r="B79" s="5" t="n"/>
      <c r="C79" s="6" t="n"/>
      <c r="D79" s="6" t="n"/>
      <c r="E79" s="7" t="n"/>
      <c r="F79" s="8" t="n"/>
      <c r="G79" s="6" t="n"/>
      <c r="H79" s="9" t="n"/>
      <c r="I79" s="9" t="n"/>
      <c r="J79" s="10">
        <f>IF(OR($H79="",$I79=""),"",ROUND(MOD($I79-$H79,1)*1440,0))</f>
        <v/>
      </c>
      <c r="K79" s="4">
        <f>IF($J79="","",IF($J79&lt;='Paramètres'!$B$5,"À temps","Trop lent"))</f>
        <v/>
      </c>
      <c r="L79" s="6" t="n"/>
      <c r="M79" s="6" t="n"/>
      <c r="N79" s="6" t="n"/>
      <c r="O79" s="6" t="n"/>
      <c r="P79" s="5" t="n"/>
      <c r="Q79" s="7" t="n"/>
      <c r="R79" s="11">
        <f>IF($F79="","",IF($N79="","Ajouter prochaine étape",IF($Q79="Oui","Fait",IF(OR($O79="",$P79=""),"Ajouter responsable et date","Suivi planifié"))))</f>
        <v/>
      </c>
      <c r="S79" s="6" t="n"/>
    </row>
    <row r="80">
      <c r="A80" s="4">
        <f>IF($F80="","",ROW()-4)</f>
        <v/>
      </c>
      <c r="B80" s="5" t="n"/>
      <c r="C80" s="6" t="n"/>
      <c r="D80" s="6" t="n"/>
      <c r="E80" s="7" t="n"/>
      <c r="F80" s="8" t="n"/>
      <c r="G80" s="6" t="n"/>
      <c r="H80" s="9" t="n"/>
      <c r="I80" s="9" t="n"/>
      <c r="J80" s="10">
        <f>IF(OR($H80="",$I80=""),"",ROUND(MOD($I80-$H80,1)*1440,0))</f>
        <v/>
      </c>
      <c r="K80" s="4">
        <f>IF($J80="","",IF($J80&lt;='Paramètres'!$B$5,"À temps","Trop lent"))</f>
        <v/>
      </c>
      <c r="L80" s="6" t="n"/>
      <c r="M80" s="6" t="n"/>
      <c r="N80" s="6" t="n"/>
      <c r="O80" s="6" t="n"/>
      <c r="P80" s="5" t="n"/>
      <c r="Q80" s="7" t="n"/>
      <c r="R80" s="11">
        <f>IF($F80="","",IF($N80="","Ajouter prochaine étape",IF($Q80="Oui","Fait",IF(OR($O80="",$P80=""),"Ajouter responsable et date","Suivi planifié"))))</f>
        <v/>
      </c>
      <c r="S80" s="6" t="n"/>
    </row>
    <row r="81">
      <c r="A81" s="4">
        <f>IF($F81="","",ROW()-4)</f>
        <v/>
      </c>
      <c r="B81" s="5" t="n"/>
      <c r="C81" s="6" t="n"/>
      <c r="D81" s="6" t="n"/>
      <c r="E81" s="7" t="n"/>
      <c r="F81" s="8" t="n"/>
      <c r="G81" s="6" t="n"/>
      <c r="H81" s="9" t="n"/>
      <c r="I81" s="9" t="n"/>
      <c r="J81" s="10">
        <f>IF(OR($H81="",$I81=""),"",ROUND(MOD($I81-$H81,1)*1440,0))</f>
        <v/>
      </c>
      <c r="K81" s="4">
        <f>IF($J81="","",IF($J81&lt;='Paramètres'!$B$5,"À temps","Trop lent"))</f>
        <v/>
      </c>
      <c r="L81" s="6" t="n"/>
      <c r="M81" s="6" t="n"/>
      <c r="N81" s="6" t="n"/>
      <c r="O81" s="6" t="n"/>
      <c r="P81" s="5" t="n"/>
      <c r="Q81" s="7" t="n"/>
      <c r="R81" s="11">
        <f>IF($F81="","",IF($N81="","Ajouter prochaine étape",IF($Q81="Oui","Fait",IF(OR($O81="",$P81=""),"Ajouter responsable et date","Suivi planifié"))))</f>
        <v/>
      </c>
      <c r="S81" s="6" t="n"/>
    </row>
    <row r="82">
      <c r="A82" s="4">
        <f>IF($F82="","",ROW()-4)</f>
        <v/>
      </c>
      <c r="B82" s="5" t="n"/>
      <c r="C82" s="6" t="n"/>
      <c r="D82" s="6" t="n"/>
      <c r="E82" s="7" t="n"/>
      <c r="F82" s="8" t="n"/>
      <c r="G82" s="6" t="n"/>
      <c r="H82" s="9" t="n"/>
      <c r="I82" s="9" t="n"/>
      <c r="J82" s="10">
        <f>IF(OR($H82="",$I82=""),"",ROUND(MOD($I82-$H82,1)*1440,0))</f>
        <v/>
      </c>
      <c r="K82" s="4">
        <f>IF($J82="","",IF($J82&lt;='Paramètres'!$B$5,"À temps","Trop lent"))</f>
        <v/>
      </c>
      <c r="L82" s="6" t="n"/>
      <c r="M82" s="6" t="n"/>
      <c r="N82" s="6" t="n"/>
      <c r="O82" s="6" t="n"/>
      <c r="P82" s="5" t="n"/>
      <c r="Q82" s="7" t="n"/>
      <c r="R82" s="11">
        <f>IF($F82="","",IF($N82="","Ajouter prochaine étape",IF($Q82="Oui","Fait",IF(OR($O82="",$P82=""),"Ajouter responsable et date","Suivi planifié"))))</f>
        <v/>
      </c>
      <c r="S82" s="6" t="n"/>
    </row>
    <row r="83">
      <c r="A83" s="4">
        <f>IF($F83="","",ROW()-4)</f>
        <v/>
      </c>
      <c r="B83" s="5" t="n"/>
      <c r="C83" s="6" t="n"/>
      <c r="D83" s="6" t="n"/>
      <c r="E83" s="7" t="n"/>
      <c r="F83" s="8" t="n"/>
      <c r="G83" s="6" t="n"/>
      <c r="H83" s="9" t="n"/>
      <c r="I83" s="9" t="n"/>
      <c r="J83" s="10">
        <f>IF(OR($H83="",$I83=""),"",ROUND(MOD($I83-$H83,1)*1440,0))</f>
        <v/>
      </c>
      <c r="K83" s="4">
        <f>IF($J83="","",IF($J83&lt;='Paramètres'!$B$5,"À temps","Trop lent"))</f>
        <v/>
      </c>
      <c r="L83" s="6" t="n"/>
      <c r="M83" s="6" t="n"/>
      <c r="N83" s="6" t="n"/>
      <c r="O83" s="6" t="n"/>
      <c r="P83" s="5" t="n"/>
      <c r="Q83" s="7" t="n"/>
      <c r="R83" s="11">
        <f>IF($F83="","",IF($N83="","Ajouter prochaine étape",IF($Q83="Oui","Fait",IF(OR($O83="",$P83=""),"Ajouter responsable et date","Suivi planifié"))))</f>
        <v/>
      </c>
      <c r="S83" s="6" t="n"/>
    </row>
    <row r="84">
      <c r="A84" s="4">
        <f>IF($F84="","",ROW()-4)</f>
        <v/>
      </c>
      <c r="B84" s="5" t="n"/>
      <c r="C84" s="6" t="n"/>
      <c r="D84" s="6" t="n"/>
      <c r="E84" s="7" t="n"/>
      <c r="F84" s="8" t="n"/>
      <c r="G84" s="6" t="n"/>
      <c r="H84" s="9" t="n"/>
      <c r="I84" s="9" t="n"/>
      <c r="J84" s="10">
        <f>IF(OR($H84="",$I84=""),"",ROUND(MOD($I84-$H84,1)*1440,0))</f>
        <v/>
      </c>
      <c r="K84" s="4">
        <f>IF($J84="","",IF($J84&lt;='Paramètres'!$B$5,"À temps","Trop lent"))</f>
        <v/>
      </c>
      <c r="L84" s="6" t="n"/>
      <c r="M84" s="6" t="n"/>
      <c r="N84" s="6" t="n"/>
      <c r="O84" s="6" t="n"/>
      <c r="P84" s="5" t="n"/>
      <c r="Q84" s="7" t="n"/>
      <c r="R84" s="11">
        <f>IF($F84="","",IF($N84="","Ajouter prochaine étape",IF($Q84="Oui","Fait",IF(OR($O84="",$P84=""),"Ajouter responsable et date","Suivi planifié"))))</f>
        <v/>
      </c>
      <c r="S84" s="6" t="n"/>
    </row>
    <row r="85">
      <c r="A85" s="4">
        <f>IF($F85="","",ROW()-4)</f>
        <v/>
      </c>
      <c r="B85" s="5" t="n"/>
      <c r="C85" s="6" t="n"/>
      <c r="D85" s="6" t="n"/>
      <c r="E85" s="7" t="n"/>
      <c r="F85" s="8" t="n"/>
      <c r="G85" s="6" t="n"/>
      <c r="H85" s="9" t="n"/>
      <c r="I85" s="9" t="n"/>
      <c r="J85" s="10">
        <f>IF(OR($H85="",$I85=""),"",ROUND(MOD($I85-$H85,1)*1440,0))</f>
        <v/>
      </c>
      <c r="K85" s="4">
        <f>IF($J85="","",IF($J85&lt;='Paramètres'!$B$5,"À temps","Trop lent"))</f>
        <v/>
      </c>
      <c r="L85" s="6" t="n"/>
      <c r="M85" s="6" t="n"/>
      <c r="N85" s="6" t="n"/>
      <c r="O85" s="6" t="n"/>
      <c r="P85" s="5" t="n"/>
      <c r="Q85" s="7" t="n"/>
      <c r="R85" s="11">
        <f>IF($F85="","",IF($N85="","Ajouter prochaine étape",IF($Q85="Oui","Fait",IF(OR($O85="",$P85=""),"Ajouter responsable et date","Suivi planifié"))))</f>
        <v/>
      </c>
      <c r="S85" s="6" t="n"/>
    </row>
    <row r="86">
      <c r="A86" s="4">
        <f>IF($F86="","",ROW()-4)</f>
        <v/>
      </c>
      <c r="B86" s="5" t="n"/>
      <c r="C86" s="6" t="n"/>
      <c r="D86" s="6" t="n"/>
      <c r="E86" s="7" t="n"/>
      <c r="F86" s="8" t="n"/>
      <c r="G86" s="6" t="n"/>
      <c r="H86" s="9" t="n"/>
      <c r="I86" s="9" t="n"/>
      <c r="J86" s="10">
        <f>IF(OR($H86="",$I86=""),"",ROUND(MOD($I86-$H86,1)*1440,0))</f>
        <v/>
      </c>
      <c r="K86" s="4">
        <f>IF($J86="","",IF($J86&lt;='Paramètres'!$B$5,"À temps","Trop lent"))</f>
        <v/>
      </c>
      <c r="L86" s="6" t="n"/>
      <c r="M86" s="6" t="n"/>
      <c r="N86" s="6" t="n"/>
      <c r="O86" s="6" t="n"/>
      <c r="P86" s="5" t="n"/>
      <c r="Q86" s="7" t="n"/>
      <c r="R86" s="11">
        <f>IF($F86="","",IF($N86="","Ajouter prochaine étape",IF($Q86="Oui","Fait",IF(OR($O86="",$P86=""),"Ajouter responsable et date","Suivi planifié"))))</f>
        <v/>
      </c>
      <c r="S86" s="6" t="n"/>
    </row>
    <row r="87">
      <c r="A87" s="4">
        <f>IF($F87="","",ROW()-4)</f>
        <v/>
      </c>
      <c r="B87" s="5" t="n"/>
      <c r="C87" s="6" t="n"/>
      <c r="D87" s="6" t="n"/>
      <c r="E87" s="7" t="n"/>
      <c r="F87" s="8" t="n"/>
      <c r="G87" s="6" t="n"/>
      <c r="H87" s="9" t="n"/>
      <c r="I87" s="9" t="n"/>
      <c r="J87" s="10">
        <f>IF(OR($H87="",$I87=""),"",ROUND(MOD($I87-$H87,1)*1440,0))</f>
        <v/>
      </c>
      <c r="K87" s="4">
        <f>IF($J87="","",IF($J87&lt;='Paramètres'!$B$5,"À temps","Trop lent"))</f>
        <v/>
      </c>
      <c r="L87" s="6" t="n"/>
      <c r="M87" s="6" t="n"/>
      <c r="N87" s="6" t="n"/>
      <c r="O87" s="6" t="n"/>
      <c r="P87" s="5" t="n"/>
      <c r="Q87" s="7" t="n"/>
      <c r="R87" s="11">
        <f>IF($F87="","",IF($N87="","Ajouter prochaine étape",IF($Q87="Oui","Fait",IF(OR($O87="",$P87=""),"Ajouter responsable et date","Suivi planifié"))))</f>
        <v/>
      </c>
      <c r="S87" s="6" t="n"/>
    </row>
    <row r="88">
      <c r="A88" s="4">
        <f>IF($F88="","",ROW()-4)</f>
        <v/>
      </c>
      <c r="B88" s="5" t="n"/>
      <c r="C88" s="6" t="n"/>
      <c r="D88" s="6" t="n"/>
      <c r="E88" s="7" t="n"/>
      <c r="F88" s="8" t="n"/>
      <c r="G88" s="6" t="n"/>
      <c r="H88" s="9" t="n"/>
      <c r="I88" s="9" t="n"/>
      <c r="J88" s="10">
        <f>IF(OR($H88="",$I88=""),"",ROUND(MOD($I88-$H88,1)*1440,0))</f>
        <v/>
      </c>
      <c r="K88" s="4">
        <f>IF($J88="","",IF($J88&lt;='Paramètres'!$B$5,"À temps","Trop lent"))</f>
        <v/>
      </c>
      <c r="L88" s="6" t="n"/>
      <c r="M88" s="6" t="n"/>
      <c r="N88" s="6" t="n"/>
      <c r="O88" s="6" t="n"/>
      <c r="P88" s="5" t="n"/>
      <c r="Q88" s="7" t="n"/>
      <c r="R88" s="11">
        <f>IF($F88="","",IF($N88="","Ajouter prochaine étape",IF($Q88="Oui","Fait",IF(OR($O88="",$P88=""),"Ajouter responsable et date","Suivi planifié"))))</f>
        <v/>
      </c>
      <c r="S88" s="6" t="n"/>
    </row>
    <row r="89">
      <c r="A89" s="4">
        <f>IF($F89="","",ROW()-4)</f>
        <v/>
      </c>
      <c r="B89" s="5" t="n"/>
      <c r="C89" s="6" t="n"/>
      <c r="D89" s="6" t="n"/>
      <c r="E89" s="7" t="n"/>
      <c r="F89" s="8" t="n"/>
      <c r="G89" s="6" t="n"/>
      <c r="H89" s="9" t="n"/>
      <c r="I89" s="9" t="n"/>
      <c r="J89" s="10">
        <f>IF(OR($H89="",$I89=""),"",ROUND(MOD($I89-$H89,1)*1440,0))</f>
        <v/>
      </c>
      <c r="K89" s="4">
        <f>IF($J89="","",IF($J89&lt;='Paramètres'!$B$5,"À temps","Trop lent"))</f>
        <v/>
      </c>
      <c r="L89" s="6" t="n"/>
      <c r="M89" s="6" t="n"/>
      <c r="N89" s="6" t="n"/>
      <c r="O89" s="6" t="n"/>
      <c r="P89" s="5" t="n"/>
      <c r="Q89" s="7" t="n"/>
      <c r="R89" s="11">
        <f>IF($F89="","",IF($N89="","Ajouter prochaine étape",IF($Q89="Oui","Fait",IF(OR($O89="",$P89=""),"Ajouter responsable et date","Suivi planifié"))))</f>
        <v/>
      </c>
      <c r="S89" s="6" t="n"/>
    </row>
    <row r="90">
      <c r="A90" s="4">
        <f>IF($F90="","",ROW()-4)</f>
        <v/>
      </c>
      <c r="B90" s="5" t="n"/>
      <c r="C90" s="6" t="n"/>
      <c r="D90" s="6" t="n"/>
      <c r="E90" s="7" t="n"/>
      <c r="F90" s="8" t="n"/>
      <c r="G90" s="6" t="n"/>
      <c r="H90" s="9" t="n"/>
      <c r="I90" s="9" t="n"/>
      <c r="J90" s="10">
        <f>IF(OR($H90="",$I90=""),"",ROUND(MOD($I90-$H90,1)*1440,0))</f>
        <v/>
      </c>
      <c r="K90" s="4">
        <f>IF($J90="","",IF($J90&lt;='Paramètres'!$B$5,"À temps","Trop lent"))</f>
        <v/>
      </c>
      <c r="L90" s="6" t="n"/>
      <c r="M90" s="6" t="n"/>
      <c r="N90" s="6" t="n"/>
      <c r="O90" s="6" t="n"/>
      <c r="P90" s="5" t="n"/>
      <c r="Q90" s="7" t="n"/>
      <c r="R90" s="11">
        <f>IF($F90="","",IF($N90="","Ajouter prochaine étape",IF($Q90="Oui","Fait",IF(OR($O90="",$P90=""),"Ajouter responsable et date","Suivi planifié"))))</f>
        <v/>
      </c>
      <c r="S90" s="6" t="n"/>
    </row>
    <row r="91">
      <c r="A91" s="4">
        <f>IF($F91="","",ROW()-4)</f>
        <v/>
      </c>
      <c r="B91" s="5" t="n"/>
      <c r="C91" s="6" t="n"/>
      <c r="D91" s="6" t="n"/>
      <c r="E91" s="7" t="n"/>
      <c r="F91" s="8" t="n"/>
      <c r="G91" s="6" t="n"/>
      <c r="H91" s="9" t="n"/>
      <c r="I91" s="9" t="n"/>
      <c r="J91" s="10">
        <f>IF(OR($H91="",$I91=""),"",ROUND(MOD($I91-$H91,1)*1440,0))</f>
        <v/>
      </c>
      <c r="K91" s="4">
        <f>IF($J91="","",IF($J91&lt;='Paramètres'!$B$5,"À temps","Trop lent"))</f>
        <v/>
      </c>
      <c r="L91" s="6" t="n"/>
      <c r="M91" s="6" t="n"/>
      <c r="N91" s="6" t="n"/>
      <c r="O91" s="6" t="n"/>
      <c r="P91" s="5" t="n"/>
      <c r="Q91" s="7" t="n"/>
      <c r="R91" s="11">
        <f>IF($F91="","",IF($N91="","Ajouter prochaine étape",IF($Q91="Oui","Fait",IF(OR($O91="",$P91=""),"Ajouter responsable et date","Suivi planifié"))))</f>
        <v/>
      </c>
      <c r="S91" s="6" t="n"/>
    </row>
    <row r="92">
      <c r="A92" s="4">
        <f>IF($F92="","",ROW()-4)</f>
        <v/>
      </c>
      <c r="B92" s="5" t="n"/>
      <c r="C92" s="6" t="n"/>
      <c r="D92" s="6" t="n"/>
      <c r="E92" s="7" t="n"/>
      <c r="F92" s="8" t="n"/>
      <c r="G92" s="6" t="n"/>
      <c r="H92" s="9" t="n"/>
      <c r="I92" s="9" t="n"/>
      <c r="J92" s="10">
        <f>IF(OR($H92="",$I92=""),"",ROUND(MOD($I92-$H92,1)*1440,0))</f>
        <v/>
      </c>
      <c r="K92" s="4">
        <f>IF($J92="","",IF($J92&lt;='Paramètres'!$B$5,"À temps","Trop lent"))</f>
        <v/>
      </c>
      <c r="L92" s="6" t="n"/>
      <c r="M92" s="6" t="n"/>
      <c r="N92" s="6" t="n"/>
      <c r="O92" s="6" t="n"/>
      <c r="P92" s="5" t="n"/>
      <c r="Q92" s="7" t="n"/>
      <c r="R92" s="11">
        <f>IF($F92="","",IF($N92="","Ajouter prochaine étape",IF($Q92="Oui","Fait",IF(OR($O92="",$P92=""),"Ajouter responsable et date","Suivi planifié"))))</f>
        <v/>
      </c>
      <c r="S92" s="6" t="n"/>
    </row>
    <row r="93">
      <c r="A93" s="4">
        <f>IF($F93="","",ROW()-4)</f>
        <v/>
      </c>
      <c r="B93" s="5" t="n"/>
      <c r="C93" s="6" t="n"/>
      <c r="D93" s="6" t="n"/>
      <c r="E93" s="7" t="n"/>
      <c r="F93" s="8" t="n"/>
      <c r="G93" s="6" t="n"/>
      <c r="H93" s="9" t="n"/>
      <c r="I93" s="9" t="n"/>
      <c r="J93" s="10">
        <f>IF(OR($H93="",$I93=""),"",ROUND(MOD($I93-$H93,1)*1440,0))</f>
        <v/>
      </c>
      <c r="K93" s="4">
        <f>IF($J93="","",IF($J93&lt;='Paramètres'!$B$5,"À temps","Trop lent"))</f>
        <v/>
      </c>
      <c r="L93" s="6" t="n"/>
      <c r="M93" s="6" t="n"/>
      <c r="N93" s="6" t="n"/>
      <c r="O93" s="6" t="n"/>
      <c r="P93" s="5" t="n"/>
      <c r="Q93" s="7" t="n"/>
      <c r="R93" s="11">
        <f>IF($F93="","",IF($N93="","Ajouter prochaine étape",IF($Q93="Oui","Fait",IF(OR($O93="",$P93=""),"Ajouter responsable et date","Suivi planifié"))))</f>
        <v/>
      </c>
      <c r="S93" s="6" t="n"/>
    </row>
    <row r="94">
      <c r="A94" s="4">
        <f>IF($F94="","",ROW()-4)</f>
        <v/>
      </c>
      <c r="B94" s="5" t="n"/>
      <c r="C94" s="6" t="n"/>
      <c r="D94" s="6" t="n"/>
      <c r="E94" s="7" t="n"/>
      <c r="F94" s="8" t="n"/>
      <c r="G94" s="6" t="n"/>
      <c r="H94" s="9" t="n"/>
      <c r="I94" s="9" t="n"/>
      <c r="J94" s="10">
        <f>IF(OR($H94="",$I94=""),"",ROUND(MOD($I94-$H94,1)*1440,0))</f>
        <v/>
      </c>
      <c r="K94" s="4">
        <f>IF($J94="","",IF($J94&lt;='Paramètres'!$B$5,"À temps","Trop lent"))</f>
        <v/>
      </c>
      <c r="L94" s="6" t="n"/>
      <c r="M94" s="6" t="n"/>
      <c r="N94" s="6" t="n"/>
      <c r="O94" s="6" t="n"/>
      <c r="P94" s="5" t="n"/>
      <c r="Q94" s="7" t="n"/>
      <c r="R94" s="11">
        <f>IF($F94="","",IF($N94="","Ajouter prochaine étape",IF($Q94="Oui","Fait",IF(OR($O94="",$P94=""),"Ajouter responsable et date","Suivi planifié"))))</f>
        <v/>
      </c>
      <c r="S94" s="6" t="n"/>
    </row>
    <row r="95">
      <c r="A95" s="4">
        <f>IF($F95="","",ROW()-4)</f>
        <v/>
      </c>
      <c r="B95" s="5" t="n"/>
      <c r="C95" s="6" t="n"/>
      <c r="D95" s="6" t="n"/>
      <c r="E95" s="7" t="n"/>
      <c r="F95" s="8" t="n"/>
      <c r="G95" s="6" t="n"/>
      <c r="H95" s="9" t="n"/>
      <c r="I95" s="9" t="n"/>
      <c r="J95" s="10">
        <f>IF(OR($H95="",$I95=""),"",ROUND(MOD($I95-$H95,1)*1440,0))</f>
        <v/>
      </c>
      <c r="K95" s="4">
        <f>IF($J95="","",IF($J95&lt;='Paramètres'!$B$5,"À temps","Trop lent"))</f>
        <v/>
      </c>
      <c r="L95" s="6" t="n"/>
      <c r="M95" s="6" t="n"/>
      <c r="N95" s="6" t="n"/>
      <c r="O95" s="6" t="n"/>
      <c r="P95" s="5" t="n"/>
      <c r="Q95" s="7" t="n"/>
      <c r="R95" s="11">
        <f>IF($F95="","",IF($N95="","Ajouter prochaine étape",IF($Q95="Oui","Fait",IF(OR($O95="",$P95=""),"Ajouter responsable et date","Suivi planifié"))))</f>
        <v/>
      </c>
      <c r="S95" s="6" t="n"/>
    </row>
    <row r="96">
      <c r="A96" s="4">
        <f>IF($F96="","",ROW()-4)</f>
        <v/>
      </c>
      <c r="B96" s="5" t="n"/>
      <c r="C96" s="6" t="n"/>
      <c r="D96" s="6" t="n"/>
      <c r="E96" s="7" t="n"/>
      <c r="F96" s="8" t="n"/>
      <c r="G96" s="6" t="n"/>
      <c r="H96" s="9" t="n"/>
      <c r="I96" s="9" t="n"/>
      <c r="J96" s="10">
        <f>IF(OR($H96="",$I96=""),"",ROUND(MOD($I96-$H96,1)*1440,0))</f>
        <v/>
      </c>
      <c r="K96" s="4">
        <f>IF($J96="","",IF($J96&lt;='Paramètres'!$B$5,"À temps","Trop lent"))</f>
        <v/>
      </c>
      <c r="L96" s="6" t="n"/>
      <c r="M96" s="6" t="n"/>
      <c r="N96" s="6" t="n"/>
      <c r="O96" s="6" t="n"/>
      <c r="P96" s="5" t="n"/>
      <c r="Q96" s="7" t="n"/>
      <c r="R96" s="11">
        <f>IF($F96="","",IF($N96="","Ajouter prochaine étape",IF($Q96="Oui","Fait",IF(OR($O96="",$P96=""),"Ajouter responsable et date","Suivi planifié"))))</f>
        <v/>
      </c>
      <c r="S96" s="6" t="n"/>
    </row>
    <row r="97">
      <c r="A97" s="4">
        <f>IF($F97="","",ROW()-4)</f>
        <v/>
      </c>
      <c r="B97" s="5" t="n"/>
      <c r="C97" s="6" t="n"/>
      <c r="D97" s="6" t="n"/>
      <c r="E97" s="7" t="n"/>
      <c r="F97" s="8" t="n"/>
      <c r="G97" s="6" t="n"/>
      <c r="H97" s="9" t="n"/>
      <c r="I97" s="9" t="n"/>
      <c r="J97" s="10">
        <f>IF(OR($H97="",$I97=""),"",ROUND(MOD($I97-$H97,1)*1440,0))</f>
        <v/>
      </c>
      <c r="K97" s="4">
        <f>IF($J97="","",IF($J97&lt;='Paramètres'!$B$5,"À temps","Trop lent"))</f>
        <v/>
      </c>
      <c r="L97" s="6" t="n"/>
      <c r="M97" s="6" t="n"/>
      <c r="N97" s="6" t="n"/>
      <c r="O97" s="6" t="n"/>
      <c r="P97" s="5" t="n"/>
      <c r="Q97" s="7" t="n"/>
      <c r="R97" s="11">
        <f>IF($F97="","",IF($N97="","Ajouter prochaine étape",IF($Q97="Oui","Fait",IF(OR($O97="",$P97=""),"Ajouter responsable et date","Suivi planifié"))))</f>
        <v/>
      </c>
      <c r="S97" s="6" t="n"/>
    </row>
    <row r="98">
      <c r="A98" s="4">
        <f>IF($F98="","",ROW()-4)</f>
        <v/>
      </c>
      <c r="B98" s="5" t="n"/>
      <c r="C98" s="6" t="n"/>
      <c r="D98" s="6" t="n"/>
      <c r="E98" s="7" t="n"/>
      <c r="F98" s="8" t="n"/>
      <c r="G98" s="6" t="n"/>
      <c r="H98" s="9" t="n"/>
      <c r="I98" s="9" t="n"/>
      <c r="J98" s="10">
        <f>IF(OR($H98="",$I98=""),"",ROUND(MOD($I98-$H98,1)*1440,0))</f>
        <v/>
      </c>
      <c r="K98" s="4">
        <f>IF($J98="","",IF($J98&lt;='Paramètres'!$B$5,"À temps","Trop lent"))</f>
        <v/>
      </c>
      <c r="L98" s="6" t="n"/>
      <c r="M98" s="6" t="n"/>
      <c r="N98" s="6" t="n"/>
      <c r="O98" s="6" t="n"/>
      <c r="P98" s="5" t="n"/>
      <c r="Q98" s="7" t="n"/>
      <c r="R98" s="11">
        <f>IF($F98="","",IF($N98="","Ajouter prochaine étape",IF($Q98="Oui","Fait",IF(OR($O98="",$P98=""),"Ajouter responsable et date","Suivi planifié"))))</f>
        <v/>
      </c>
      <c r="S98" s="6" t="n"/>
    </row>
    <row r="99">
      <c r="A99" s="4">
        <f>IF($F99="","",ROW()-4)</f>
        <v/>
      </c>
      <c r="B99" s="5" t="n"/>
      <c r="C99" s="6" t="n"/>
      <c r="D99" s="6" t="n"/>
      <c r="E99" s="7" t="n"/>
      <c r="F99" s="8" t="n"/>
      <c r="G99" s="6" t="n"/>
      <c r="H99" s="9" t="n"/>
      <c r="I99" s="9" t="n"/>
      <c r="J99" s="10">
        <f>IF(OR($H99="",$I99=""),"",ROUND(MOD($I99-$H99,1)*1440,0))</f>
        <v/>
      </c>
      <c r="K99" s="4">
        <f>IF($J99="","",IF($J99&lt;='Paramètres'!$B$5,"À temps","Trop lent"))</f>
        <v/>
      </c>
      <c r="L99" s="6" t="n"/>
      <c r="M99" s="6" t="n"/>
      <c r="N99" s="6" t="n"/>
      <c r="O99" s="6" t="n"/>
      <c r="P99" s="5" t="n"/>
      <c r="Q99" s="7" t="n"/>
      <c r="R99" s="11">
        <f>IF($F99="","",IF($N99="","Ajouter prochaine étape",IF($Q99="Oui","Fait",IF(OR($O99="",$P99=""),"Ajouter responsable et date","Suivi planifié"))))</f>
        <v/>
      </c>
      <c r="S99" s="6" t="n"/>
    </row>
    <row r="100">
      <c r="A100" s="4">
        <f>IF($F100="","",ROW()-4)</f>
        <v/>
      </c>
      <c r="B100" s="5" t="n"/>
      <c r="C100" s="6" t="n"/>
      <c r="D100" s="6" t="n"/>
      <c r="E100" s="7" t="n"/>
      <c r="F100" s="8" t="n"/>
      <c r="G100" s="6" t="n"/>
      <c r="H100" s="9" t="n"/>
      <c r="I100" s="9" t="n"/>
      <c r="J100" s="10">
        <f>IF(OR($H100="",$I100=""),"",ROUND(MOD($I100-$H100,1)*1440,0))</f>
        <v/>
      </c>
      <c r="K100" s="4">
        <f>IF($J100="","",IF($J100&lt;='Paramètres'!$B$5,"À temps","Trop lent"))</f>
        <v/>
      </c>
      <c r="L100" s="6" t="n"/>
      <c r="M100" s="6" t="n"/>
      <c r="N100" s="6" t="n"/>
      <c r="O100" s="6" t="n"/>
      <c r="P100" s="5" t="n"/>
      <c r="Q100" s="7" t="n"/>
      <c r="R100" s="11">
        <f>IF($F100="","",IF($N100="","Ajouter prochaine étape",IF($Q100="Oui","Fait",IF(OR($O100="",$P100=""),"Ajouter responsable et date","Suivi planifié"))))</f>
        <v/>
      </c>
      <c r="S100" s="6" t="n"/>
    </row>
    <row r="101">
      <c r="A101" s="4">
        <f>IF($F101="","",ROW()-4)</f>
        <v/>
      </c>
      <c r="B101" s="5" t="n"/>
      <c r="C101" s="6" t="n"/>
      <c r="D101" s="6" t="n"/>
      <c r="E101" s="7" t="n"/>
      <c r="F101" s="8" t="n"/>
      <c r="G101" s="6" t="n"/>
      <c r="H101" s="9" t="n"/>
      <c r="I101" s="9" t="n"/>
      <c r="J101" s="10">
        <f>IF(OR($H101="",$I101=""),"",ROUND(MOD($I101-$H101,1)*1440,0))</f>
        <v/>
      </c>
      <c r="K101" s="4">
        <f>IF($J101="","",IF($J101&lt;='Paramètres'!$B$5,"À temps","Trop lent"))</f>
        <v/>
      </c>
      <c r="L101" s="6" t="n"/>
      <c r="M101" s="6" t="n"/>
      <c r="N101" s="6" t="n"/>
      <c r="O101" s="6" t="n"/>
      <c r="P101" s="5" t="n"/>
      <c r="Q101" s="7" t="n"/>
      <c r="R101" s="11">
        <f>IF($F101="","",IF($N101="","Ajouter prochaine étape",IF($Q101="Oui","Fait",IF(OR($O101="",$P101=""),"Ajouter responsable et date","Suivi planifié"))))</f>
        <v/>
      </c>
      <c r="S101" s="6" t="n"/>
    </row>
    <row r="102">
      <c r="A102" s="4">
        <f>IF($F102="","",ROW()-4)</f>
        <v/>
      </c>
      <c r="B102" s="5" t="n"/>
      <c r="C102" s="6" t="n"/>
      <c r="D102" s="6" t="n"/>
      <c r="E102" s="7" t="n"/>
      <c r="F102" s="8" t="n"/>
      <c r="G102" s="6" t="n"/>
      <c r="H102" s="9" t="n"/>
      <c r="I102" s="9" t="n"/>
      <c r="J102" s="10">
        <f>IF(OR($H102="",$I102=""),"",ROUND(MOD($I102-$H102,1)*1440,0))</f>
        <v/>
      </c>
      <c r="K102" s="4">
        <f>IF($J102="","",IF($J102&lt;='Paramètres'!$B$5,"À temps","Trop lent"))</f>
        <v/>
      </c>
      <c r="L102" s="6" t="n"/>
      <c r="M102" s="6" t="n"/>
      <c r="N102" s="6" t="n"/>
      <c r="O102" s="6" t="n"/>
      <c r="P102" s="5" t="n"/>
      <c r="Q102" s="7" t="n"/>
      <c r="R102" s="11">
        <f>IF($F102="","",IF($N102="","Ajouter prochaine étape",IF($Q102="Oui","Fait",IF(OR($O102="",$P102=""),"Ajouter responsable et date","Suivi planifié"))))</f>
        <v/>
      </c>
      <c r="S102" s="6" t="n"/>
    </row>
    <row r="103">
      <c r="A103" s="4">
        <f>IF($F103="","",ROW()-4)</f>
        <v/>
      </c>
      <c r="B103" s="5" t="n"/>
      <c r="C103" s="6" t="n"/>
      <c r="D103" s="6" t="n"/>
      <c r="E103" s="7" t="n"/>
      <c r="F103" s="8" t="n"/>
      <c r="G103" s="6" t="n"/>
      <c r="H103" s="9" t="n"/>
      <c r="I103" s="9" t="n"/>
      <c r="J103" s="10">
        <f>IF(OR($H103="",$I103=""),"",ROUND(MOD($I103-$H103,1)*1440,0))</f>
        <v/>
      </c>
      <c r="K103" s="4">
        <f>IF($J103="","",IF($J103&lt;='Paramètres'!$B$5,"À temps","Trop lent"))</f>
        <v/>
      </c>
      <c r="L103" s="6" t="n"/>
      <c r="M103" s="6" t="n"/>
      <c r="N103" s="6" t="n"/>
      <c r="O103" s="6" t="n"/>
      <c r="P103" s="5" t="n"/>
      <c r="Q103" s="7" t="n"/>
      <c r="R103" s="11">
        <f>IF($F103="","",IF($N103="","Ajouter prochaine étape",IF($Q103="Oui","Fait",IF(OR($O103="",$P103=""),"Ajouter responsable et date","Suivi planifié"))))</f>
        <v/>
      </c>
      <c r="S103" s="6" t="n"/>
    </row>
    <row r="104">
      <c r="A104" s="4">
        <f>IF($F104="","",ROW()-4)</f>
        <v/>
      </c>
      <c r="B104" s="5" t="n"/>
      <c r="C104" s="6" t="n"/>
      <c r="D104" s="6" t="n"/>
      <c r="E104" s="7" t="n"/>
      <c r="F104" s="8" t="n"/>
      <c r="G104" s="6" t="n"/>
      <c r="H104" s="9" t="n"/>
      <c r="I104" s="9" t="n"/>
      <c r="J104" s="10">
        <f>IF(OR($H104="",$I104=""),"",ROUND(MOD($I104-$H104,1)*1440,0))</f>
        <v/>
      </c>
      <c r="K104" s="4">
        <f>IF($J104="","",IF($J104&lt;='Paramètres'!$B$5,"À temps","Trop lent"))</f>
        <v/>
      </c>
      <c r="L104" s="6" t="n"/>
      <c r="M104" s="6" t="n"/>
      <c r="N104" s="6" t="n"/>
      <c r="O104" s="6" t="n"/>
      <c r="P104" s="5" t="n"/>
      <c r="Q104" s="7" t="n"/>
      <c r="R104" s="11">
        <f>IF($F104="","",IF($N104="","Ajouter prochaine étape",IF($Q104="Oui","Fait",IF(OR($O104="",$P104=""),"Ajouter responsable et date","Suivi planifié"))))</f>
        <v/>
      </c>
      <c r="S104" s="6" t="n"/>
    </row>
    <row r="105">
      <c r="A105" s="4">
        <f>IF($F105="","",ROW()-4)</f>
        <v/>
      </c>
      <c r="B105" s="5" t="n"/>
      <c r="C105" s="6" t="n"/>
      <c r="D105" s="6" t="n"/>
      <c r="E105" s="7" t="n"/>
      <c r="F105" s="8" t="n"/>
      <c r="G105" s="6" t="n"/>
      <c r="H105" s="9" t="n"/>
      <c r="I105" s="9" t="n"/>
      <c r="J105" s="10">
        <f>IF(OR($H105="",$I105=""),"",ROUND(MOD($I105-$H105,1)*1440,0))</f>
        <v/>
      </c>
      <c r="K105" s="4">
        <f>IF($J105="","",IF($J105&lt;='Paramètres'!$B$5,"À temps","Trop lent"))</f>
        <v/>
      </c>
      <c r="L105" s="6" t="n"/>
      <c r="M105" s="6" t="n"/>
      <c r="N105" s="6" t="n"/>
      <c r="O105" s="6" t="n"/>
      <c r="P105" s="5" t="n"/>
      <c r="Q105" s="7" t="n"/>
      <c r="R105" s="11">
        <f>IF($F105="","",IF($N105="","Ajouter prochaine étape",IF($Q105="Oui","Fait",IF(OR($O105="",$P105=""),"Ajouter responsable et date","Suivi planifié"))))</f>
        <v/>
      </c>
      <c r="S105" s="6" t="n"/>
    </row>
    <row r="106">
      <c r="A106" s="4">
        <f>IF($F106="","",ROW()-4)</f>
        <v/>
      </c>
      <c r="B106" s="5" t="n"/>
      <c r="C106" s="6" t="n"/>
      <c r="D106" s="6" t="n"/>
      <c r="E106" s="7" t="n"/>
      <c r="F106" s="8" t="n"/>
      <c r="G106" s="6" t="n"/>
      <c r="H106" s="9" t="n"/>
      <c r="I106" s="9" t="n"/>
      <c r="J106" s="10">
        <f>IF(OR($H106="",$I106=""),"",ROUND(MOD($I106-$H106,1)*1440,0))</f>
        <v/>
      </c>
      <c r="K106" s="4">
        <f>IF($J106="","",IF($J106&lt;='Paramètres'!$B$5,"À temps","Trop lent"))</f>
        <v/>
      </c>
      <c r="L106" s="6" t="n"/>
      <c r="M106" s="6" t="n"/>
      <c r="N106" s="6" t="n"/>
      <c r="O106" s="6" t="n"/>
      <c r="P106" s="5" t="n"/>
      <c r="Q106" s="7" t="n"/>
      <c r="R106" s="11">
        <f>IF($F106="","",IF($N106="","Ajouter prochaine étape",IF($Q106="Oui","Fait",IF(OR($O106="",$P106=""),"Ajouter responsable et date","Suivi planifié"))))</f>
        <v/>
      </c>
      <c r="S106" s="6" t="n"/>
    </row>
    <row r="107">
      <c r="A107" s="4">
        <f>IF($F107="","",ROW()-4)</f>
        <v/>
      </c>
      <c r="B107" s="5" t="n"/>
      <c r="C107" s="6" t="n"/>
      <c r="D107" s="6" t="n"/>
      <c r="E107" s="7" t="n"/>
      <c r="F107" s="8" t="n"/>
      <c r="G107" s="6" t="n"/>
      <c r="H107" s="9" t="n"/>
      <c r="I107" s="9" t="n"/>
      <c r="J107" s="10">
        <f>IF(OR($H107="",$I107=""),"",ROUND(MOD($I107-$H107,1)*1440,0))</f>
        <v/>
      </c>
      <c r="K107" s="4">
        <f>IF($J107="","",IF($J107&lt;='Paramètres'!$B$5,"À temps","Trop lent"))</f>
        <v/>
      </c>
      <c r="L107" s="6" t="n"/>
      <c r="M107" s="6" t="n"/>
      <c r="N107" s="6" t="n"/>
      <c r="O107" s="6" t="n"/>
      <c r="P107" s="5" t="n"/>
      <c r="Q107" s="7" t="n"/>
      <c r="R107" s="11">
        <f>IF($F107="","",IF($N107="","Ajouter prochaine étape",IF($Q107="Oui","Fait",IF(OR($O107="",$P107=""),"Ajouter responsable et date","Suivi planifié"))))</f>
        <v/>
      </c>
      <c r="S107" s="6" t="n"/>
    </row>
    <row r="108">
      <c r="A108" s="4">
        <f>IF($F108="","",ROW()-4)</f>
        <v/>
      </c>
      <c r="B108" s="5" t="n"/>
      <c r="C108" s="6" t="n"/>
      <c r="D108" s="6" t="n"/>
      <c r="E108" s="7" t="n"/>
      <c r="F108" s="8" t="n"/>
      <c r="G108" s="6" t="n"/>
      <c r="H108" s="9" t="n"/>
      <c r="I108" s="9" t="n"/>
      <c r="J108" s="10">
        <f>IF(OR($H108="",$I108=""),"",ROUND(MOD($I108-$H108,1)*1440,0))</f>
        <v/>
      </c>
      <c r="K108" s="4">
        <f>IF($J108="","",IF($J108&lt;='Paramètres'!$B$5,"À temps","Trop lent"))</f>
        <v/>
      </c>
      <c r="L108" s="6" t="n"/>
      <c r="M108" s="6" t="n"/>
      <c r="N108" s="6" t="n"/>
      <c r="O108" s="6" t="n"/>
      <c r="P108" s="5" t="n"/>
      <c r="Q108" s="7" t="n"/>
      <c r="R108" s="11">
        <f>IF($F108="","",IF($N108="","Ajouter prochaine étape",IF($Q108="Oui","Fait",IF(OR($O108="",$P108=""),"Ajouter responsable et date","Suivi planifié"))))</f>
        <v/>
      </c>
      <c r="S108" s="6" t="n"/>
    </row>
    <row r="109">
      <c r="A109" s="4">
        <f>IF($F109="","",ROW()-4)</f>
        <v/>
      </c>
      <c r="B109" s="5" t="n"/>
      <c r="C109" s="6" t="n"/>
      <c r="D109" s="6" t="n"/>
      <c r="E109" s="7" t="n"/>
      <c r="F109" s="8" t="n"/>
      <c r="G109" s="6" t="n"/>
      <c r="H109" s="9" t="n"/>
      <c r="I109" s="9" t="n"/>
      <c r="J109" s="10">
        <f>IF(OR($H109="",$I109=""),"",ROUND(MOD($I109-$H109,1)*1440,0))</f>
        <v/>
      </c>
      <c r="K109" s="4">
        <f>IF($J109="","",IF($J109&lt;='Paramètres'!$B$5,"À temps","Trop lent"))</f>
        <v/>
      </c>
      <c r="L109" s="6" t="n"/>
      <c r="M109" s="6" t="n"/>
      <c r="N109" s="6" t="n"/>
      <c r="O109" s="6" t="n"/>
      <c r="P109" s="5" t="n"/>
      <c r="Q109" s="7" t="n"/>
      <c r="R109" s="11">
        <f>IF($F109="","",IF($N109="","Ajouter prochaine étape",IF($Q109="Oui","Fait",IF(OR($O109="",$P109=""),"Ajouter responsable et date","Suivi planifié"))))</f>
        <v/>
      </c>
      <c r="S109" s="6" t="n"/>
    </row>
    <row r="110">
      <c r="A110" s="4">
        <f>IF($F110="","",ROW()-4)</f>
        <v/>
      </c>
      <c r="B110" s="5" t="n"/>
      <c r="C110" s="6" t="n"/>
      <c r="D110" s="6" t="n"/>
      <c r="E110" s="7" t="n"/>
      <c r="F110" s="8" t="n"/>
      <c r="G110" s="6" t="n"/>
      <c r="H110" s="9" t="n"/>
      <c r="I110" s="9" t="n"/>
      <c r="J110" s="10">
        <f>IF(OR($H110="",$I110=""),"",ROUND(MOD($I110-$H110,1)*1440,0))</f>
        <v/>
      </c>
      <c r="K110" s="4">
        <f>IF($J110="","",IF($J110&lt;='Paramètres'!$B$5,"À temps","Trop lent"))</f>
        <v/>
      </c>
      <c r="L110" s="6" t="n"/>
      <c r="M110" s="6" t="n"/>
      <c r="N110" s="6" t="n"/>
      <c r="O110" s="6" t="n"/>
      <c r="P110" s="5" t="n"/>
      <c r="Q110" s="7" t="n"/>
      <c r="R110" s="11">
        <f>IF($F110="","",IF($N110="","Ajouter prochaine étape",IF($Q110="Oui","Fait",IF(OR($O110="",$P110=""),"Ajouter responsable et date","Suivi planifié"))))</f>
        <v/>
      </c>
      <c r="S110" s="6" t="n"/>
    </row>
    <row r="111">
      <c r="A111" s="4">
        <f>IF($F111="","",ROW()-4)</f>
        <v/>
      </c>
      <c r="B111" s="5" t="n"/>
      <c r="C111" s="6" t="n"/>
      <c r="D111" s="6" t="n"/>
      <c r="E111" s="7" t="n"/>
      <c r="F111" s="8" t="n"/>
      <c r="G111" s="6" t="n"/>
      <c r="H111" s="9" t="n"/>
      <c r="I111" s="9" t="n"/>
      <c r="J111" s="10">
        <f>IF(OR($H111="",$I111=""),"",ROUND(MOD($I111-$H111,1)*1440,0))</f>
        <v/>
      </c>
      <c r="K111" s="4">
        <f>IF($J111="","",IF($J111&lt;='Paramètres'!$B$5,"À temps","Trop lent"))</f>
        <v/>
      </c>
      <c r="L111" s="6" t="n"/>
      <c r="M111" s="6" t="n"/>
      <c r="N111" s="6" t="n"/>
      <c r="O111" s="6" t="n"/>
      <c r="P111" s="5" t="n"/>
      <c r="Q111" s="7" t="n"/>
      <c r="R111" s="11">
        <f>IF($F111="","",IF($N111="","Ajouter prochaine étape",IF($Q111="Oui","Fait",IF(OR($O111="",$P111=""),"Ajouter responsable et date","Suivi planifié"))))</f>
        <v/>
      </c>
      <c r="S111" s="6" t="n"/>
    </row>
    <row r="112">
      <c r="A112" s="4">
        <f>IF($F112="","",ROW()-4)</f>
        <v/>
      </c>
      <c r="B112" s="5" t="n"/>
      <c r="C112" s="6" t="n"/>
      <c r="D112" s="6" t="n"/>
      <c r="E112" s="7" t="n"/>
      <c r="F112" s="8" t="n"/>
      <c r="G112" s="6" t="n"/>
      <c r="H112" s="9" t="n"/>
      <c r="I112" s="9" t="n"/>
      <c r="J112" s="10">
        <f>IF(OR($H112="",$I112=""),"",ROUND(MOD($I112-$H112,1)*1440,0))</f>
        <v/>
      </c>
      <c r="K112" s="4">
        <f>IF($J112="","",IF($J112&lt;='Paramètres'!$B$5,"À temps","Trop lent"))</f>
        <v/>
      </c>
      <c r="L112" s="6" t="n"/>
      <c r="M112" s="6" t="n"/>
      <c r="N112" s="6" t="n"/>
      <c r="O112" s="6" t="n"/>
      <c r="P112" s="5" t="n"/>
      <c r="Q112" s="7" t="n"/>
      <c r="R112" s="11">
        <f>IF($F112="","",IF($N112="","Ajouter prochaine étape",IF($Q112="Oui","Fait",IF(OR($O112="",$P112=""),"Ajouter responsable et date","Suivi planifié"))))</f>
        <v/>
      </c>
      <c r="S112" s="6" t="n"/>
    </row>
    <row r="113">
      <c r="A113" s="4">
        <f>IF($F113="","",ROW()-4)</f>
        <v/>
      </c>
      <c r="B113" s="5" t="n"/>
      <c r="C113" s="6" t="n"/>
      <c r="D113" s="6" t="n"/>
      <c r="E113" s="7" t="n"/>
      <c r="F113" s="8" t="n"/>
      <c r="G113" s="6" t="n"/>
      <c r="H113" s="9" t="n"/>
      <c r="I113" s="9" t="n"/>
      <c r="J113" s="10">
        <f>IF(OR($H113="",$I113=""),"",ROUND(MOD($I113-$H113,1)*1440,0))</f>
        <v/>
      </c>
      <c r="K113" s="4">
        <f>IF($J113="","",IF($J113&lt;='Paramètres'!$B$5,"À temps","Trop lent"))</f>
        <v/>
      </c>
      <c r="L113" s="6" t="n"/>
      <c r="M113" s="6" t="n"/>
      <c r="N113" s="6" t="n"/>
      <c r="O113" s="6" t="n"/>
      <c r="P113" s="5" t="n"/>
      <c r="Q113" s="7" t="n"/>
      <c r="R113" s="11">
        <f>IF($F113="","",IF($N113="","Ajouter prochaine étape",IF($Q113="Oui","Fait",IF(OR($O113="",$P113=""),"Ajouter responsable et date","Suivi planifié"))))</f>
        <v/>
      </c>
      <c r="S113" s="6" t="n"/>
    </row>
    <row r="114">
      <c r="A114" s="4">
        <f>IF($F114="","",ROW()-4)</f>
        <v/>
      </c>
      <c r="B114" s="5" t="n"/>
      <c r="C114" s="6" t="n"/>
      <c r="D114" s="6" t="n"/>
      <c r="E114" s="7" t="n"/>
      <c r="F114" s="8" t="n"/>
      <c r="G114" s="6" t="n"/>
      <c r="H114" s="9" t="n"/>
      <c r="I114" s="9" t="n"/>
      <c r="J114" s="10">
        <f>IF(OR($H114="",$I114=""),"",ROUND(MOD($I114-$H114,1)*1440,0))</f>
        <v/>
      </c>
      <c r="K114" s="4">
        <f>IF($J114="","",IF($J114&lt;='Paramètres'!$B$5,"À temps","Trop lent"))</f>
        <v/>
      </c>
      <c r="L114" s="6" t="n"/>
      <c r="M114" s="6" t="n"/>
      <c r="N114" s="6" t="n"/>
      <c r="O114" s="6" t="n"/>
      <c r="P114" s="5" t="n"/>
      <c r="Q114" s="7" t="n"/>
      <c r="R114" s="11">
        <f>IF($F114="","",IF($N114="","Ajouter prochaine étape",IF($Q114="Oui","Fait",IF(OR($O114="",$P114=""),"Ajouter responsable et date","Suivi planifié"))))</f>
        <v/>
      </c>
      <c r="S114" s="6" t="n"/>
    </row>
    <row r="115">
      <c r="A115" s="4">
        <f>IF($F115="","",ROW()-4)</f>
        <v/>
      </c>
      <c r="B115" s="5" t="n"/>
      <c r="C115" s="6" t="n"/>
      <c r="D115" s="6" t="n"/>
      <c r="E115" s="7" t="n"/>
      <c r="F115" s="8" t="n"/>
      <c r="G115" s="6" t="n"/>
      <c r="H115" s="9" t="n"/>
      <c r="I115" s="9" t="n"/>
      <c r="J115" s="10">
        <f>IF(OR($H115="",$I115=""),"",ROUND(MOD($I115-$H115,1)*1440,0))</f>
        <v/>
      </c>
      <c r="K115" s="4">
        <f>IF($J115="","",IF($J115&lt;='Paramètres'!$B$5,"À temps","Trop lent"))</f>
        <v/>
      </c>
      <c r="L115" s="6" t="n"/>
      <c r="M115" s="6" t="n"/>
      <c r="N115" s="6" t="n"/>
      <c r="O115" s="6" t="n"/>
      <c r="P115" s="5" t="n"/>
      <c r="Q115" s="7" t="n"/>
      <c r="R115" s="11">
        <f>IF($F115="","",IF($N115="","Ajouter prochaine étape",IF($Q115="Oui","Fait",IF(OR($O115="",$P115=""),"Ajouter responsable et date","Suivi planifié"))))</f>
        <v/>
      </c>
      <c r="S115" s="6" t="n"/>
    </row>
    <row r="116">
      <c r="A116" s="4">
        <f>IF($F116="","",ROW()-4)</f>
        <v/>
      </c>
      <c r="B116" s="5" t="n"/>
      <c r="C116" s="6" t="n"/>
      <c r="D116" s="6" t="n"/>
      <c r="E116" s="7" t="n"/>
      <c r="F116" s="8" t="n"/>
      <c r="G116" s="6" t="n"/>
      <c r="H116" s="9" t="n"/>
      <c r="I116" s="9" t="n"/>
      <c r="J116" s="10">
        <f>IF(OR($H116="",$I116=""),"",ROUND(MOD($I116-$H116,1)*1440,0))</f>
        <v/>
      </c>
      <c r="K116" s="4">
        <f>IF($J116="","",IF($J116&lt;='Paramètres'!$B$5,"À temps","Trop lent"))</f>
        <v/>
      </c>
      <c r="L116" s="6" t="n"/>
      <c r="M116" s="6" t="n"/>
      <c r="N116" s="6" t="n"/>
      <c r="O116" s="6" t="n"/>
      <c r="P116" s="5" t="n"/>
      <c r="Q116" s="7" t="n"/>
      <c r="R116" s="11">
        <f>IF($F116="","",IF($N116="","Ajouter prochaine étape",IF($Q116="Oui","Fait",IF(OR($O116="",$P116=""),"Ajouter responsable et date","Suivi planifié"))))</f>
        <v/>
      </c>
      <c r="S116" s="6" t="n"/>
    </row>
    <row r="117">
      <c r="A117" s="4">
        <f>IF($F117="","",ROW()-4)</f>
        <v/>
      </c>
      <c r="B117" s="5" t="n"/>
      <c r="C117" s="6" t="n"/>
      <c r="D117" s="6" t="n"/>
      <c r="E117" s="7" t="n"/>
      <c r="F117" s="8" t="n"/>
      <c r="G117" s="6" t="n"/>
      <c r="H117" s="9" t="n"/>
      <c r="I117" s="9" t="n"/>
      <c r="J117" s="10">
        <f>IF(OR($H117="",$I117=""),"",ROUND(MOD($I117-$H117,1)*1440,0))</f>
        <v/>
      </c>
      <c r="K117" s="4">
        <f>IF($J117="","",IF($J117&lt;='Paramètres'!$B$5,"À temps","Trop lent"))</f>
        <v/>
      </c>
      <c r="L117" s="6" t="n"/>
      <c r="M117" s="6" t="n"/>
      <c r="N117" s="6" t="n"/>
      <c r="O117" s="6" t="n"/>
      <c r="P117" s="5" t="n"/>
      <c r="Q117" s="7" t="n"/>
      <c r="R117" s="11">
        <f>IF($F117="","",IF($N117="","Ajouter prochaine étape",IF($Q117="Oui","Fait",IF(OR($O117="",$P117=""),"Ajouter responsable et date","Suivi planifié"))))</f>
        <v/>
      </c>
      <c r="S117" s="6" t="n"/>
    </row>
    <row r="118">
      <c r="A118" s="4">
        <f>IF($F118="","",ROW()-4)</f>
        <v/>
      </c>
      <c r="B118" s="5" t="n"/>
      <c r="C118" s="6" t="n"/>
      <c r="D118" s="6" t="n"/>
      <c r="E118" s="7" t="n"/>
      <c r="F118" s="8" t="n"/>
      <c r="G118" s="6" t="n"/>
      <c r="H118" s="9" t="n"/>
      <c r="I118" s="9" t="n"/>
      <c r="J118" s="10">
        <f>IF(OR($H118="",$I118=""),"",ROUND(MOD($I118-$H118,1)*1440,0))</f>
        <v/>
      </c>
      <c r="K118" s="4">
        <f>IF($J118="","",IF($J118&lt;='Paramètres'!$B$5,"À temps","Trop lent"))</f>
        <v/>
      </c>
      <c r="L118" s="6" t="n"/>
      <c r="M118" s="6" t="n"/>
      <c r="N118" s="6" t="n"/>
      <c r="O118" s="6" t="n"/>
      <c r="P118" s="5" t="n"/>
      <c r="Q118" s="7" t="n"/>
      <c r="R118" s="11">
        <f>IF($F118="","",IF($N118="","Ajouter prochaine étape",IF($Q118="Oui","Fait",IF(OR($O118="",$P118=""),"Ajouter responsable et date","Suivi planifié"))))</f>
        <v/>
      </c>
      <c r="S118" s="6" t="n"/>
    </row>
    <row r="119">
      <c r="A119" s="4">
        <f>IF($F119="","",ROW()-4)</f>
        <v/>
      </c>
      <c r="B119" s="5" t="n"/>
      <c r="C119" s="6" t="n"/>
      <c r="D119" s="6" t="n"/>
      <c r="E119" s="7" t="n"/>
      <c r="F119" s="8" t="n"/>
      <c r="G119" s="6" t="n"/>
      <c r="H119" s="9" t="n"/>
      <c r="I119" s="9" t="n"/>
      <c r="J119" s="10">
        <f>IF(OR($H119="",$I119=""),"",ROUND(MOD($I119-$H119,1)*1440,0))</f>
        <v/>
      </c>
      <c r="K119" s="4">
        <f>IF($J119="","",IF($J119&lt;='Paramètres'!$B$5,"À temps","Trop lent"))</f>
        <v/>
      </c>
      <c r="L119" s="6" t="n"/>
      <c r="M119" s="6" t="n"/>
      <c r="N119" s="6" t="n"/>
      <c r="O119" s="6" t="n"/>
      <c r="P119" s="5" t="n"/>
      <c r="Q119" s="7" t="n"/>
      <c r="R119" s="11">
        <f>IF($F119="","",IF($N119="","Ajouter prochaine étape",IF($Q119="Oui","Fait",IF(OR($O119="",$P119=""),"Ajouter responsable et date","Suivi planifié"))))</f>
        <v/>
      </c>
      <c r="S119" s="6" t="n"/>
    </row>
    <row r="120">
      <c r="A120" s="4">
        <f>IF($F120="","",ROW()-4)</f>
        <v/>
      </c>
      <c r="B120" s="5" t="n"/>
      <c r="C120" s="6" t="n"/>
      <c r="D120" s="6" t="n"/>
      <c r="E120" s="7" t="n"/>
      <c r="F120" s="8" t="n"/>
      <c r="G120" s="6" t="n"/>
      <c r="H120" s="9" t="n"/>
      <c r="I120" s="9" t="n"/>
      <c r="J120" s="10">
        <f>IF(OR($H120="",$I120=""),"",ROUND(MOD($I120-$H120,1)*1440,0))</f>
        <v/>
      </c>
      <c r="K120" s="4">
        <f>IF($J120="","",IF($J120&lt;='Paramètres'!$B$5,"À temps","Trop lent"))</f>
        <v/>
      </c>
      <c r="L120" s="6" t="n"/>
      <c r="M120" s="6" t="n"/>
      <c r="N120" s="6" t="n"/>
      <c r="O120" s="6" t="n"/>
      <c r="P120" s="5" t="n"/>
      <c r="Q120" s="7" t="n"/>
      <c r="R120" s="11">
        <f>IF($F120="","",IF($N120="","Ajouter prochaine étape",IF($Q120="Oui","Fait",IF(OR($O120="",$P120=""),"Ajouter responsable et date","Suivi planifié"))))</f>
        <v/>
      </c>
      <c r="S120" s="6" t="n"/>
    </row>
    <row r="121">
      <c r="A121" s="4">
        <f>IF($F121="","",ROW()-4)</f>
        <v/>
      </c>
      <c r="B121" s="5" t="n"/>
      <c r="C121" s="6" t="n"/>
      <c r="D121" s="6" t="n"/>
      <c r="E121" s="7" t="n"/>
      <c r="F121" s="8" t="n"/>
      <c r="G121" s="6" t="n"/>
      <c r="H121" s="9" t="n"/>
      <c r="I121" s="9" t="n"/>
      <c r="J121" s="10">
        <f>IF(OR($H121="",$I121=""),"",ROUND(MOD($I121-$H121,1)*1440,0))</f>
        <v/>
      </c>
      <c r="K121" s="4">
        <f>IF($J121="","",IF($J121&lt;='Paramètres'!$B$5,"À temps","Trop lent"))</f>
        <v/>
      </c>
      <c r="L121" s="6" t="n"/>
      <c r="M121" s="6" t="n"/>
      <c r="N121" s="6" t="n"/>
      <c r="O121" s="6" t="n"/>
      <c r="P121" s="5" t="n"/>
      <c r="Q121" s="7" t="n"/>
      <c r="R121" s="11">
        <f>IF($F121="","",IF($N121="","Ajouter prochaine étape",IF($Q121="Oui","Fait",IF(OR($O121="",$P121=""),"Ajouter responsable et date","Suivi planifié"))))</f>
        <v/>
      </c>
      <c r="S121" s="6" t="n"/>
    </row>
    <row r="122">
      <c r="A122" s="4">
        <f>IF($F122="","",ROW()-4)</f>
        <v/>
      </c>
      <c r="B122" s="5" t="n"/>
      <c r="C122" s="6" t="n"/>
      <c r="D122" s="6" t="n"/>
      <c r="E122" s="7" t="n"/>
      <c r="F122" s="8" t="n"/>
      <c r="G122" s="6" t="n"/>
      <c r="H122" s="9" t="n"/>
      <c r="I122" s="9" t="n"/>
      <c r="J122" s="10">
        <f>IF(OR($H122="",$I122=""),"",ROUND(MOD($I122-$H122,1)*1440,0))</f>
        <v/>
      </c>
      <c r="K122" s="4">
        <f>IF($J122="","",IF($J122&lt;='Paramètres'!$B$5,"À temps","Trop lent"))</f>
        <v/>
      </c>
      <c r="L122" s="6" t="n"/>
      <c r="M122" s="6" t="n"/>
      <c r="N122" s="6" t="n"/>
      <c r="O122" s="6" t="n"/>
      <c r="P122" s="5" t="n"/>
      <c r="Q122" s="7" t="n"/>
      <c r="R122" s="11">
        <f>IF($F122="","",IF($N122="","Ajouter prochaine étape",IF($Q122="Oui","Fait",IF(OR($O122="",$P122=""),"Ajouter responsable et date","Suivi planifié"))))</f>
        <v/>
      </c>
      <c r="S122" s="6" t="n"/>
    </row>
    <row r="123">
      <c r="A123" s="4">
        <f>IF($F123="","",ROW()-4)</f>
        <v/>
      </c>
      <c r="B123" s="5" t="n"/>
      <c r="C123" s="6" t="n"/>
      <c r="D123" s="6" t="n"/>
      <c r="E123" s="7" t="n"/>
      <c r="F123" s="8" t="n"/>
      <c r="G123" s="6" t="n"/>
      <c r="H123" s="9" t="n"/>
      <c r="I123" s="9" t="n"/>
      <c r="J123" s="10">
        <f>IF(OR($H123="",$I123=""),"",ROUND(MOD($I123-$H123,1)*1440,0))</f>
        <v/>
      </c>
      <c r="K123" s="4">
        <f>IF($J123="","",IF($J123&lt;='Paramètres'!$B$5,"À temps","Trop lent"))</f>
        <v/>
      </c>
      <c r="L123" s="6" t="n"/>
      <c r="M123" s="6" t="n"/>
      <c r="N123" s="6" t="n"/>
      <c r="O123" s="6" t="n"/>
      <c r="P123" s="5" t="n"/>
      <c r="Q123" s="7" t="n"/>
      <c r="R123" s="11">
        <f>IF($F123="","",IF($N123="","Ajouter prochaine étape",IF($Q123="Oui","Fait",IF(OR($O123="",$P123=""),"Ajouter responsable et date","Suivi planifié"))))</f>
        <v/>
      </c>
      <c r="S123" s="6" t="n"/>
    </row>
    <row r="124">
      <c r="A124" s="4">
        <f>IF($F124="","",ROW()-4)</f>
        <v/>
      </c>
      <c r="B124" s="5" t="n"/>
      <c r="C124" s="6" t="n"/>
      <c r="D124" s="6" t="n"/>
      <c r="E124" s="7" t="n"/>
      <c r="F124" s="8" t="n"/>
      <c r="G124" s="6" t="n"/>
      <c r="H124" s="9" t="n"/>
      <c r="I124" s="9" t="n"/>
      <c r="J124" s="10">
        <f>IF(OR($H124="",$I124=""),"",ROUND(MOD($I124-$H124,1)*1440,0))</f>
        <v/>
      </c>
      <c r="K124" s="4">
        <f>IF($J124="","",IF($J124&lt;='Paramètres'!$B$5,"À temps","Trop lent"))</f>
        <v/>
      </c>
      <c r="L124" s="6" t="n"/>
      <c r="M124" s="6" t="n"/>
      <c r="N124" s="6" t="n"/>
      <c r="O124" s="6" t="n"/>
      <c r="P124" s="5" t="n"/>
      <c r="Q124" s="7" t="n"/>
      <c r="R124" s="11">
        <f>IF($F124="","",IF($N124="","Ajouter prochaine étape",IF($Q124="Oui","Fait",IF(OR($O124="",$P124=""),"Ajouter responsable et date","Suivi planifié"))))</f>
        <v/>
      </c>
      <c r="S124" s="6" t="n"/>
    </row>
    <row r="125">
      <c r="A125" s="4">
        <f>IF($F125="","",ROW()-4)</f>
        <v/>
      </c>
      <c r="B125" s="5" t="n"/>
      <c r="C125" s="6" t="n"/>
      <c r="D125" s="6" t="n"/>
      <c r="E125" s="7" t="n"/>
      <c r="F125" s="8" t="n"/>
      <c r="G125" s="6" t="n"/>
      <c r="H125" s="9" t="n"/>
      <c r="I125" s="9" t="n"/>
      <c r="J125" s="10">
        <f>IF(OR($H125="",$I125=""),"",ROUND(MOD($I125-$H125,1)*1440,0))</f>
        <v/>
      </c>
      <c r="K125" s="4">
        <f>IF($J125="","",IF($J125&lt;='Paramètres'!$B$5,"À temps","Trop lent"))</f>
        <v/>
      </c>
      <c r="L125" s="6" t="n"/>
      <c r="M125" s="6" t="n"/>
      <c r="N125" s="6" t="n"/>
      <c r="O125" s="6" t="n"/>
      <c r="P125" s="5" t="n"/>
      <c r="Q125" s="7" t="n"/>
      <c r="R125" s="11">
        <f>IF($F125="","",IF($N125="","Ajouter prochaine étape",IF($Q125="Oui","Fait",IF(OR($O125="",$P125=""),"Ajouter responsable et date","Suivi planifié"))))</f>
        <v/>
      </c>
      <c r="S125" s="6" t="n"/>
    </row>
    <row r="126">
      <c r="A126" s="4">
        <f>IF($F126="","",ROW()-4)</f>
        <v/>
      </c>
      <c r="B126" s="5" t="n"/>
      <c r="C126" s="6" t="n"/>
      <c r="D126" s="6" t="n"/>
      <c r="E126" s="7" t="n"/>
      <c r="F126" s="8" t="n"/>
      <c r="G126" s="6" t="n"/>
      <c r="H126" s="9" t="n"/>
      <c r="I126" s="9" t="n"/>
      <c r="J126" s="10">
        <f>IF(OR($H126="",$I126=""),"",ROUND(MOD($I126-$H126,1)*1440,0))</f>
        <v/>
      </c>
      <c r="K126" s="4">
        <f>IF($J126="","",IF($J126&lt;='Paramètres'!$B$5,"À temps","Trop lent"))</f>
        <v/>
      </c>
      <c r="L126" s="6" t="n"/>
      <c r="M126" s="6" t="n"/>
      <c r="N126" s="6" t="n"/>
      <c r="O126" s="6" t="n"/>
      <c r="P126" s="5" t="n"/>
      <c r="Q126" s="7" t="n"/>
      <c r="R126" s="11">
        <f>IF($F126="","",IF($N126="","Ajouter prochaine étape",IF($Q126="Oui","Fait",IF(OR($O126="",$P126=""),"Ajouter responsable et date","Suivi planifié"))))</f>
        <v/>
      </c>
      <c r="S126" s="6" t="n"/>
    </row>
    <row r="127">
      <c r="A127" s="4">
        <f>IF($F127="","",ROW()-4)</f>
        <v/>
      </c>
      <c r="B127" s="5" t="n"/>
      <c r="C127" s="6" t="n"/>
      <c r="D127" s="6" t="n"/>
      <c r="E127" s="7" t="n"/>
      <c r="F127" s="8" t="n"/>
      <c r="G127" s="6" t="n"/>
      <c r="H127" s="9" t="n"/>
      <c r="I127" s="9" t="n"/>
      <c r="J127" s="10">
        <f>IF(OR($H127="",$I127=""),"",ROUND(MOD($I127-$H127,1)*1440,0))</f>
        <v/>
      </c>
      <c r="K127" s="4">
        <f>IF($J127="","",IF($J127&lt;='Paramètres'!$B$5,"À temps","Trop lent"))</f>
        <v/>
      </c>
      <c r="L127" s="6" t="n"/>
      <c r="M127" s="6" t="n"/>
      <c r="N127" s="6" t="n"/>
      <c r="O127" s="6" t="n"/>
      <c r="P127" s="5" t="n"/>
      <c r="Q127" s="7" t="n"/>
      <c r="R127" s="11">
        <f>IF($F127="","",IF($N127="","Ajouter prochaine étape",IF($Q127="Oui","Fait",IF(OR($O127="",$P127=""),"Ajouter responsable et date","Suivi planifié"))))</f>
        <v/>
      </c>
      <c r="S127" s="6" t="n"/>
    </row>
    <row r="128">
      <c r="A128" s="4">
        <f>IF($F128="","",ROW()-4)</f>
        <v/>
      </c>
      <c r="B128" s="5" t="n"/>
      <c r="C128" s="6" t="n"/>
      <c r="D128" s="6" t="n"/>
      <c r="E128" s="7" t="n"/>
      <c r="F128" s="8" t="n"/>
      <c r="G128" s="6" t="n"/>
      <c r="H128" s="9" t="n"/>
      <c r="I128" s="9" t="n"/>
      <c r="J128" s="10">
        <f>IF(OR($H128="",$I128=""),"",ROUND(MOD($I128-$H128,1)*1440,0))</f>
        <v/>
      </c>
      <c r="K128" s="4">
        <f>IF($J128="","",IF($J128&lt;='Paramètres'!$B$5,"À temps","Trop lent"))</f>
        <v/>
      </c>
      <c r="L128" s="6" t="n"/>
      <c r="M128" s="6" t="n"/>
      <c r="N128" s="6" t="n"/>
      <c r="O128" s="6" t="n"/>
      <c r="P128" s="5" t="n"/>
      <c r="Q128" s="7" t="n"/>
      <c r="R128" s="11">
        <f>IF($F128="","",IF($N128="","Ajouter prochaine étape",IF($Q128="Oui","Fait",IF(OR($O128="",$P128=""),"Ajouter responsable et date","Suivi planifié"))))</f>
        <v/>
      </c>
      <c r="S128" s="6" t="n"/>
    </row>
    <row r="129">
      <c r="A129" s="4">
        <f>IF($F129="","",ROW()-4)</f>
        <v/>
      </c>
      <c r="B129" s="5" t="n"/>
      <c r="C129" s="6" t="n"/>
      <c r="D129" s="6" t="n"/>
      <c r="E129" s="7" t="n"/>
      <c r="F129" s="8" t="n"/>
      <c r="G129" s="6" t="n"/>
      <c r="H129" s="9" t="n"/>
      <c r="I129" s="9" t="n"/>
      <c r="J129" s="10">
        <f>IF(OR($H129="",$I129=""),"",ROUND(MOD($I129-$H129,1)*1440,0))</f>
        <v/>
      </c>
      <c r="K129" s="4">
        <f>IF($J129="","",IF($J129&lt;='Paramètres'!$B$5,"À temps","Trop lent"))</f>
        <v/>
      </c>
      <c r="L129" s="6" t="n"/>
      <c r="M129" s="6" t="n"/>
      <c r="N129" s="6" t="n"/>
      <c r="O129" s="6" t="n"/>
      <c r="P129" s="5" t="n"/>
      <c r="Q129" s="7" t="n"/>
      <c r="R129" s="11">
        <f>IF($F129="","",IF($N129="","Ajouter prochaine étape",IF($Q129="Oui","Fait",IF(OR($O129="",$P129=""),"Ajouter responsable et date","Suivi planifié"))))</f>
        <v/>
      </c>
      <c r="S129" s="6" t="n"/>
    </row>
    <row r="130">
      <c r="A130" s="4">
        <f>IF($F130="","",ROW()-4)</f>
        <v/>
      </c>
      <c r="B130" s="5" t="n"/>
      <c r="C130" s="6" t="n"/>
      <c r="D130" s="6" t="n"/>
      <c r="E130" s="7" t="n"/>
      <c r="F130" s="8" t="n"/>
      <c r="G130" s="6" t="n"/>
      <c r="H130" s="9" t="n"/>
      <c r="I130" s="9" t="n"/>
      <c r="J130" s="10">
        <f>IF(OR($H130="",$I130=""),"",ROUND(MOD($I130-$H130,1)*1440,0))</f>
        <v/>
      </c>
      <c r="K130" s="4">
        <f>IF($J130="","",IF($J130&lt;='Paramètres'!$B$5,"À temps","Trop lent"))</f>
        <v/>
      </c>
      <c r="L130" s="6" t="n"/>
      <c r="M130" s="6" t="n"/>
      <c r="N130" s="6" t="n"/>
      <c r="O130" s="6" t="n"/>
      <c r="P130" s="5" t="n"/>
      <c r="Q130" s="7" t="n"/>
      <c r="R130" s="11">
        <f>IF($F130="","",IF($N130="","Ajouter prochaine étape",IF($Q130="Oui","Fait",IF(OR($O130="",$P130=""),"Ajouter responsable et date","Suivi planifié"))))</f>
        <v/>
      </c>
      <c r="S130" s="6" t="n"/>
    </row>
    <row r="131">
      <c r="A131" s="4">
        <f>IF($F131="","",ROW()-4)</f>
        <v/>
      </c>
      <c r="B131" s="5" t="n"/>
      <c r="C131" s="6" t="n"/>
      <c r="D131" s="6" t="n"/>
      <c r="E131" s="7" t="n"/>
      <c r="F131" s="8" t="n"/>
      <c r="G131" s="6" t="n"/>
      <c r="H131" s="9" t="n"/>
      <c r="I131" s="9" t="n"/>
      <c r="J131" s="10">
        <f>IF(OR($H131="",$I131=""),"",ROUND(MOD($I131-$H131,1)*1440,0))</f>
        <v/>
      </c>
      <c r="K131" s="4">
        <f>IF($J131="","",IF($J131&lt;='Paramètres'!$B$5,"À temps","Trop lent"))</f>
        <v/>
      </c>
      <c r="L131" s="6" t="n"/>
      <c r="M131" s="6" t="n"/>
      <c r="N131" s="6" t="n"/>
      <c r="O131" s="6" t="n"/>
      <c r="P131" s="5" t="n"/>
      <c r="Q131" s="7" t="n"/>
      <c r="R131" s="11">
        <f>IF($F131="","",IF($N131="","Ajouter prochaine étape",IF($Q131="Oui","Fait",IF(OR($O131="",$P131=""),"Ajouter responsable et date","Suivi planifié"))))</f>
        <v/>
      </c>
      <c r="S131" s="6" t="n"/>
    </row>
    <row r="132">
      <c r="A132" s="4">
        <f>IF($F132="","",ROW()-4)</f>
        <v/>
      </c>
      <c r="B132" s="5" t="n"/>
      <c r="C132" s="6" t="n"/>
      <c r="D132" s="6" t="n"/>
      <c r="E132" s="7" t="n"/>
      <c r="F132" s="8" t="n"/>
      <c r="G132" s="6" t="n"/>
      <c r="H132" s="9" t="n"/>
      <c r="I132" s="9" t="n"/>
      <c r="J132" s="10">
        <f>IF(OR($H132="",$I132=""),"",ROUND(MOD($I132-$H132,1)*1440,0))</f>
        <v/>
      </c>
      <c r="K132" s="4">
        <f>IF($J132="","",IF($J132&lt;='Paramètres'!$B$5,"À temps","Trop lent"))</f>
        <v/>
      </c>
      <c r="L132" s="6" t="n"/>
      <c r="M132" s="6" t="n"/>
      <c r="N132" s="6" t="n"/>
      <c r="O132" s="6" t="n"/>
      <c r="P132" s="5" t="n"/>
      <c r="Q132" s="7" t="n"/>
      <c r="R132" s="11">
        <f>IF($F132="","",IF($N132="","Ajouter prochaine étape",IF($Q132="Oui","Fait",IF(OR($O132="",$P132=""),"Ajouter responsable et date","Suivi planifié"))))</f>
        <v/>
      </c>
      <c r="S132" s="6" t="n"/>
    </row>
    <row r="133">
      <c r="A133" s="4">
        <f>IF($F133="","",ROW()-4)</f>
        <v/>
      </c>
      <c r="B133" s="5" t="n"/>
      <c r="C133" s="6" t="n"/>
      <c r="D133" s="6" t="n"/>
      <c r="E133" s="7" t="n"/>
      <c r="F133" s="8" t="n"/>
      <c r="G133" s="6" t="n"/>
      <c r="H133" s="9" t="n"/>
      <c r="I133" s="9" t="n"/>
      <c r="J133" s="10">
        <f>IF(OR($H133="",$I133=""),"",ROUND(MOD($I133-$H133,1)*1440,0))</f>
        <v/>
      </c>
      <c r="K133" s="4">
        <f>IF($J133="","",IF($J133&lt;='Paramètres'!$B$5,"À temps","Trop lent"))</f>
        <v/>
      </c>
      <c r="L133" s="6" t="n"/>
      <c r="M133" s="6" t="n"/>
      <c r="N133" s="6" t="n"/>
      <c r="O133" s="6" t="n"/>
      <c r="P133" s="5" t="n"/>
      <c r="Q133" s="7" t="n"/>
      <c r="R133" s="11">
        <f>IF($F133="","",IF($N133="","Ajouter prochaine étape",IF($Q133="Oui","Fait",IF(OR($O133="",$P133=""),"Ajouter responsable et date","Suivi planifié"))))</f>
        <v/>
      </c>
      <c r="S133" s="6" t="n"/>
    </row>
    <row r="134">
      <c r="A134" s="4">
        <f>IF($F134="","",ROW()-4)</f>
        <v/>
      </c>
      <c r="B134" s="5" t="n"/>
      <c r="C134" s="6" t="n"/>
      <c r="D134" s="6" t="n"/>
      <c r="E134" s="7" t="n"/>
      <c r="F134" s="8" t="n"/>
      <c r="G134" s="6" t="n"/>
      <c r="H134" s="9" t="n"/>
      <c r="I134" s="9" t="n"/>
      <c r="J134" s="10">
        <f>IF(OR($H134="",$I134=""),"",ROUND(MOD($I134-$H134,1)*1440,0))</f>
        <v/>
      </c>
      <c r="K134" s="4">
        <f>IF($J134="","",IF($J134&lt;='Paramètres'!$B$5,"À temps","Trop lent"))</f>
        <v/>
      </c>
      <c r="L134" s="6" t="n"/>
      <c r="M134" s="6" t="n"/>
      <c r="N134" s="6" t="n"/>
      <c r="O134" s="6" t="n"/>
      <c r="P134" s="5" t="n"/>
      <c r="Q134" s="7" t="n"/>
      <c r="R134" s="11">
        <f>IF($F134="","",IF($N134="","Ajouter prochaine étape",IF($Q134="Oui","Fait",IF(OR($O134="",$P134=""),"Ajouter responsable et date","Suivi planifié"))))</f>
        <v/>
      </c>
      <c r="S134" s="6" t="n"/>
    </row>
    <row r="135">
      <c r="A135" s="4">
        <f>IF($F135="","",ROW()-4)</f>
        <v/>
      </c>
      <c r="B135" s="5" t="n"/>
      <c r="C135" s="6" t="n"/>
      <c r="D135" s="6" t="n"/>
      <c r="E135" s="7" t="n"/>
      <c r="F135" s="8" t="n"/>
      <c r="G135" s="6" t="n"/>
      <c r="H135" s="9" t="n"/>
      <c r="I135" s="9" t="n"/>
      <c r="J135" s="10">
        <f>IF(OR($H135="",$I135=""),"",ROUND(MOD($I135-$H135,1)*1440,0))</f>
        <v/>
      </c>
      <c r="K135" s="4">
        <f>IF($J135="","",IF($J135&lt;='Paramètres'!$B$5,"À temps","Trop lent"))</f>
        <v/>
      </c>
      <c r="L135" s="6" t="n"/>
      <c r="M135" s="6" t="n"/>
      <c r="N135" s="6" t="n"/>
      <c r="O135" s="6" t="n"/>
      <c r="P135" s="5" t="n"/>
      <c r="Q135" s="7" t="n"/>
      <c r="R135" s="11">
        <f>IF($F135="","",IF($N135="","Ajouter prochaine étape",IF($Q135="Oui","Fait",IF(OR($O135="",$P135=""),"Ajouter responsable et date","Suivi planifié"))))</f>
        <v/>
      </c>
      <c r="S135" s="6" t="n"/>
    </row>
    <row r="136">
      <c r="A136" s="4">
        <f>IF($F136="","",ROW()-4)</f>
        <v/>
      </c>
      <c r="B136" s="5" t="n"/>
      <c r="C136" s="6" t="n"/>
      <c r="D136" s="6" t="n"/>
      <c r="E136" s="7" t="n"/>
      <c r="F136" s="8" t="n"/>
      <c r="G136" s="6" t="n"/>
      <c r="H136" s="9" t="n"/>
      <c r="I136" s="9" t="n"/>
      <c r="J136" s="10">
        <f>IF(OR($H136="",$I136=""),"",ROUND(MOD($I136-$H136,1)*1440,0))</f>
        <v/>
      </c>
      <c r="K136" s="4">
        <f>IF($J136="","",IF($J136&lt;='Paramètres'!$B$5,"À temps","Trop lent"))</f>
        <v/>
      </c>
      <c r="L136" s="6" t="n"/>
      <c r="M136" s="6" t="n"/>
      <c r="N136" s="6" t="n"/>
      <c r="O136" s="6" t="n"/>
      <c r="P136" s="5" t="n"/>
      <c r="Q136" s="7" t="n"/>
      <c r="R136" s="11">
        <f>IF($F136="","",IF($N136="","Ajouter prochaine étape",IF($Q136="Oui","Fait",IF(OR($O136="",$P136=""),"Ajouter responsable et date","Suivi planifié"))))</f>
        <v/>
      </c>
      <c r="S136" s="6" t="n"/>
    </row>
    <row r="137">
      <c r="A137" s="4">
        <f>IF($F137="","",ROW()-4)</f>
        <v/>
      </c>
      <c r="B137" s="5" t="n"/>
      <c r="C137" s="6" t="n"/>
      <c r="D137" s="6" t="n"/>
      <c r="E137" s="7" t="n"/>
      <c r="F137" s="8" t="n"/>
      <c r="G137" s="6" t="n"/>
      <c r="H137" s="9" t="n"/>
      <c r="I137" s="9" t="n"/>
      <c r="J137" s="10">
        <f>IF(OR($H137="",$I137=""),"",ROUND(MOD($I137-$H137,1)*1440,0))</f>
        <v/>
      </c>
      <c r="K137" s="4">
        <f>IF($J137="","",IF($J137&lt;='Paramètres'!$B$5,"À temps","Trop lent"))</f>
        <v/>
      </c>
      <c r="L137" s="6" t="n"/>
      <c r="M137" s="6" t="n"/>
      <c r="N137" s="6" t="n"/>
      <c r="O137" s="6" t="n"/>
      <c r="P137" s="5" t="n"/>
      <c r="Q137" s="7" t="n"/>
      <c r="R137" s="11">
        <f>IF($F137="","",IF($N137="","Ajouter prochaine étape",IF($Q137="Oui","Fait",IF(OR($O137="",$P137=""),"Ajouter responsable et date","Suivi planifié"))))</f>
        <v/>
      </c>
      <c r="S137" s="6" t="n"/>
    </row>
    <row r="138">
      <c r="A138" s="4">
        <f>IF($F138="","",ROW()-4)</f>
        <v/>
      </c>
      <c r="B138" s="5" t="n"/>
      <c r="C138" s="6" t="n"/>
      <c r="D138" s="6" t="n"/>
      <c r="E138" s="7" t="n"/>
      <c r="F138" s="8" t="n"/>
      <c r="G138" s="6" t="n"/>
      <c r="H138" s="9" t="n"/>
      <c r="I138" s="9" t="n"/>
      <c r="J138" s="10">
        <f>IF(OR($H138="",$I138=""),"",ROUND(MOD($I138-$H138,1)*1440,0))</f>
        <v/>
      </c>
      <c r="K138" s="4">
        <f>IF($J138="","",IF($J138&lt;='Paramètres'!$B$5,"À temps","Trop lent"))</f>
        <v/>
      </c>
      <c r="L138" s="6" t="n"/>
      <c r="M138" s="6" t="n"/>
      <c r="N138" s="6" t="n"/>
      <c r="O138" s="6" t="n"/>
      <c r="P138" s="5" t="n"/>
      <c r="Q138" s="7" t="n"/>
      <c r="R138" s="11">
        <f>IF($F138="","",IF($N138="","Ajouter prochaine étape",IF($Q138="Oui","Fait",IF(OR($O138="",$P138=""),"Ajouter responsable et date","Suivi planifié"))))</f>
        <v/>
      </c>
      <c r="S138" s="6" t="n"/>
    </row>
    <row r="139">
      <c r="A139" s="4">
        <f>IF($F139="","",ROW()-4)</f>
        <v/>
      </c>
      <c r="B139" s="5" t="n"/>
      <c r="C139" s="6" t="n"/>
      <c r="D139" s="6" t="n"/>
      <c r="E139" s="7" t="n"/>
      <c r="F139" s="8" t="n"/>
      <c r="G139" s="6" t="n"/>
      <c r="H139" s="9" t="n"/>
      <c r="I139" s="9" t="n"/>
      <c r="J139" s="10">
        <f>IF(OR($H139="",$I139=""),"",ROUND(MOD($I139-$H139,1)*1440,0))</f>
        <v/>
      </c>
      <c r="K139" s="4">
        <f>IF($J139="","",IF($J139&lt;='Paramètres'!$B$5,"À temps","Trop lent"))</f>
        <v/>
      </c>
      <c r="L139" s="6" t="n"/>
      <c r="M139" s="6" t="n"/>
      <c r="N139" s="6" t="n"/>
      <c r="O139" s="6" t="n"/>
      <c r="P139" s="5" t="n"/>
      <c r="Q139" s="7" t="n"/>
      <c r="R139" s="11">
        <f>IF($F139="","",IF($N139="","Ajouter prochaine étape",IF($Q139="Oui","Fait",IF(OR($O139="",$P139=""),"Ajouter responsable et date","Suivi planifié"))))</f>
        <v/>
      </c>
      <c r="S139" s="6" t="n"/>
    </row>
    <row r="140">
      <c r="A140" s="4">
        <f>IF($F140="","",ROW()-4)</f>
        <v/>
      </c>
      <c r="B140" s="5" t="n"/>
      <c r="C140" s="6" t="n"/>
      <c r="D140" s="6" t="n"/>
      <c r="E140" s="7" t="n"/>
      <c r="F140" s="8" t="n"/>
      <c r="G140" s="6" t="n"/>
      <c r="H140" s="9" t="n"/>
      <c r="I140" s="9" t="n"/>
      <c r="J140" s="10">
        <f>IF(OR($H140="",$I140=""),"",ROUND(MOD($I140-$H140,1)*1440,0))</f>
        <v/>
      </c>
      <c r="K140" s="4">
        <f>IF($J140="","",IF($J140&lt;='Paramètres'!$B$5,"À temps","Trop lent"))</f>
        <v/>
      </c>
      <c r="L140" s="6" t="n"/>
      <c r="M140" s="6" t="n"/>
      <c r="N140" s="6" t="n"/>
      <c r="O140" s="6" t="n"/>
      <c r="P140" s="5" t="n"/>
      <c r="Q140" s="7" t="n"/>
      <c r="R140" s="11">
        <f>IF($F140="","",IF($N140="","Ajouter prochaine étape",IF($Q140="Oui","Fait",IF(OR($O140="",$P140=""),"Ajouter responsable et date","Suivi planifié"))))</f>
        <v/>
      </c>
      <c r="S140" s="6" t="n"/>
    </row>
    <row r="141">
      <c r="A141" s="4">
        <f>IF($F141="","",ROW()-4)</f>
        <v/>
      </c>
      <c r="B141" s="5" t="n"/>
      <c r="C141" s="6" t="n"/>
      <c r="D141" s="6" t="n"/>
      <c r="E141" s="7" t="n"/>
      <c r="F141" s="8" t="n"/>
      <c r="G141" s="6" t="n"/>
      <c r="H141" s="9" t="n"/>
      <c r="I141" s="9" t="n"/>
      <c r="J141" s="10">
        <f>IF(OR($H141="",$I141=""),"",ROUND(MOD($I141-$H141,1)*1440,0))</f>
        <v/>
      </c>
      <c r="K141" s="4">
        <f>IF($J141="","",IF($J141&lt;='Paramètres'!$B$5,"À temps","Trop lent"))</f>
        <v/>
      </c>
      <c r="L141" s="6" t="n"/>
      <c r="M141" s="6" t="n"/>
      <c r="N141" s="6" t="n"/>
      <c r="O141" s="6" t="n"/>
      <c r="P141" s="5" t="n"/>
      <c r="Q141" s="7" t="n"/>
      <c r="R141" s="11">
        <f>IF($F141="","",IF($N141="","Ajouter prochaine étape",IF($Q141="Oui","Fait",IF(OR($O141="",$P141=""),"Ajouter responsable et date","Suivi planifié"))))</f>
        <v/>
      </c>
      <c r="S141" s="6" t="n"/>
    </row>
    <row r="142">
      <c r="A142" s="4">
        <f>IF($F142="","",ROW()-4)</f>
        <v/>
      </c>
      <c r="B142" s="5" t="n"/>
      <c r="C142" s="6" t="n"/>
      <c r="D142" s="6" t="n"/>
      <c r="E142" s="7" t="n"/>
      <c r="F142" s="8" t="n"/>
      <c r="G142" s="6" t="n"/>
      <c r="H142" s="9" t="n"/>
      <c r="I142" s="9" t="n"/>
      <c r="J142" s="10">
        <f>IF(OR($H142="",$I142=""),"",ROUND(MOD($I142-$H142,1)*1440,0))</f>
        <v/>
      </c>
      <c r="K142" s="4">
        <f>IF($J142="","",IF($J142&lt;='Paramètres'!$B$5,"À temps","Trop lent"))</f>
        <v/>
      </c>
      <c r="L142" s="6" t="n"/>
      <c r="M142" s="6" t="n"/>
      <c r="N142" s="6" t="n"/>
      <c r="O142" s="6" t="n"/>
      <c r="P142" s="5" t="n"/>
      <c r="Q142" s="7" t="n"/>
      <c r="R142" s="11">
        <f>IF($F142="","",IF($N142="","Ajouter prochaine étape",IF($Q142="Oui","Fait",IF(OR($O142="",$P142=""),"Ajouter responsable et date","Suivi planifié"))))</f>
        <v/>
      </c>
      <c r="S142" s="6" t="n"/>
    </row>
    <row r="143">
      <c r="A143" s="4">
        <f>IF($F143="","",ROW()-4)</f>
        <v/>
      </c>
      <c r="B143" s="5" t="n"/>
      <c r="C143" s="6" t="n"/>
      <c r="D143" s="6" t="n"/>
      <c r="E143" s="7" t="n"/>
      <c r="F143" s="8" t="n"/>
      <c r="G143" s="6" t="n"/>
      <c r="H143" s="9" t="n"/>
      <c r="I143" s="9" t="n"/>
      <c r="J143" s="10">
        <f>IF(OR($H143="",$I143=""),"",ROUND(MOD($I143-$H143,1)*1440,0))</f>
        <v/>
      </c>
      <c r="K143" s="4">
        <f>IF($J143="","",IF($J143&lt;='Paramètres'!$B$5,"À temps","Trop lent"))</f>
        <v/>
      </c>
      <c r="L143" s="6" t="n"/>
      <c r="M143" s="6" t="n"/>
      <c r="N143" s="6" t="n"/>
      <c r="O143" s="6" t="n"/>
      <c r="P143" s="5" t="n"/>
      <c r="Q143" s="7" t="n"/>
      <c r="R143" s="11">
        <f>IF($F143="","",IF($N143="","Ajouter prochaine étape",IF($Q143="Oui","Fait",IF(OR($O143="",$P143=""),"Ajouter responsable et date","Suivi planifié"))))</f>
        <v/>
      </c>
      <c r="S143" s="6" t="n"/>
    </row>
    <row r="144">
      <c r="A144" s="4">
        <f>IF($F144="","",ROW()-4)</f>
        <v/>
      </c>
      <c r="B144" s="5" t="n"/>
      <c r="C144" s="6" t="n"/>
      <c r="D144" s="6" t="n"/>
      <c r="E144" s="7" t="n"/>
      <c r="F144" s="8" t="n"/>
      <c r="G144" s="6" t="n"/>
      <c r="H144" s="9" t="n"/>
      <c r="I144" s="9" t="n"/>
      <c r="J144" s="10">
        <f>IF(OR($H144="",$I144=""),"",ROUND(MOD($I144-$H144,1)*1440,0))</f>
        <v/>
      </c>
      <c r="K144" s="4">
        <f>IF($J144="","",IF($J144&lt;='Paramètres'!$B$5,"À temps","Trop lent"))</f>
        <v/>
      </c>
      <c r="L144" s="6" t="n"/>
      <c r="M144" s="6" t="n"/>
      <c r="N144" s="6" t="n"/>
      <c r="O144" s="6" t="n"/>
      <c r="P144" s="5" t="n"/>
      <c r="Q144" s="7" t="n"/>
      <c r="R144" s="11">
        <f>IF($F144="","",IF($N144="","Ajouter prochaine étape",IF($Q144="Oui","Fait",IF(OR($O144="",$P144=""),"Ajouter responsable et date","Suivi planifié"))))</f>
        <v/>
      </c>
      <c r="S144" s="6" t="n"/>
    </row>
    <row r="145">
      <c r="A145" s="4">
        <f>IF($F145="","",ROW()-4)</f>
        <v/>
      </c>
      <c r="B145" s="5" t="n"/>
      <c r="C145" s="6" t="n"/>
      <c r="D145" s="6" t="n"/>
      <c r="E145" s="7" t="n"/>
      <c r="F145" s="8" t="n"/>
      <c r="G145" s="6" t="n"/>
      <c r="H145" s="9" t="n"/>
      <c r="I145" s="9" t="n"/>
      <c r="J145" s="10">
        <f>IF(OR($H145="",$I145=""),"",ROUND(MOD($I145-$H145,1)*1440,0))</f>
        <v/>
      </c>
      <c r="K145" s="4">
        <f>IF($J145="","",IF($J145&lt;='Paramètres'!$B$5,"À temps","Trop lent"))</f>
        <v/>
      </c>
      <c r="L145" s="6" t="n"/>
      <c r="M145" s="6" t="n"/>
      <c r="N145" s="6" t="n"/>
      <c r="O145" s="6" t="n"/>
      <c r="P145" s="5" t="n"/>
      <c r="Q145" s="7" t="n"/>
      <c r="R145" s="11">
        <f>IF($F145="","",IF($N145="","Ajouter prochaine étape",IF($Q145="Oui","Fait",IF(OR($O145="",$P145=""),"Ajouter responsable et date","Suivi planifié"))))</f>
        <v/>
      </c>
      <c r="S145" s="6" t="n"/>
    </row>
    <row r="146">
      <c r="A146" s="4">
        <f>IF($F146="","",ROW()-4)</f>
        <v/>
      </c>
      <c r="B146" s="5" t="n"/>
      <c r="C146" s="6" t="n"/>
      <c r="D146" s="6" t="n"/>
      <c r="E146" s="7" t="n"/>
      <c r="F146" s="8" t="n"/>
      <c r="G146" s="6" t="n"/>
      <c r="H146" s="9" t="n"/>
      <c r="I146" s="9" t="n"/>
      <c r="J146" s="10">
        <f>IF(OR($H146="",$I146=""),"",ROUND(MOD($I146-$H146,1)*1440,0))</f>
        <v/>
      </c>
      <c r="K146" s="4">
        <f>IF($J146="","",IF($J146&lt;='Paramètres'!$B$5,"À temps","Trop lent"))</f>
        <v/>
      </c>
      <c r="L146" s="6" t="n"/>
      <c r="M146" s="6" t="n"/>
      <c r="N146" s="6" t="n"/>
      <c r="O146" s="6" t="n"/>
      <c r="P146" s="5" t="n"/>
      <c r="Q146" s="7" t="n"/>
      <c r="R146" s="11">
        <f>IF($F146="","",IF($N146="","Ajouter prochaine étape",IF($Q146="Oui","Fait",IF(OR($O146="",$P146=""),"Ajouter responsable et date","Suivi planifié"))))</f>
        <v/>
      </c>
      <c r="S146" s="6" t="n"/>
    </row>
    <row r="147">
      <c r="A147" s="4">
        <f>IF($F147="","",ROW()-4)</f>
        <v/>
      </c>
      <c r="B147" s="5" t="n"/>
      <c r="C147" s="6" t="n"/>
      <c r="D147" s="6" t="n"/>
      <c r="E147" s="7" t="n"/>
      <c r="F147" s="8" t="n"/>
      <c r="G147" s="6" t="n"/>
      <c r="H147" s="9" t="n"/>
      <c r="I147" s="9" t="n"/>
      <c r="J147" s="10">
        <f>IF(OR($H147="",$I147=""),"",ROUND(MOD($I147-$H147,1)*1440,0))</f>
        <v/>
      </c>
      <c r="K147" s="4">
        <f>IF($J147="","",IF($J147&lt;='Paramètres'!$B$5,"À temps","Trop lent"))</f>
        <v/>
      </c>
      <c r="L147" s="6" t="n"/>
      <c r="M147" s="6" t="n"/>
      <c r="N147" s="6" t="n"/>
      <c r="O147" s="6" t="n"/>
      <c r="P147" s="5" t="n"/>
      <c r="Q147" s="7" t="n"/>
      <c r="R147" s="11">
        <f>IF($F147="","",IF($N147="","Ajouter prochaine étape",IF($Q147="Oui","Fait",IF(OR($O147="",$P147=""),"Ajouter responsable et date","Suivi planifié"))))</f>
        <v/>
      </c>
      <c r="S147" s="6" t="n"/>
    </row>
    <row r="148">
      <c r="A148" s="4">
        <f>IF($F148="","",ROW()-4)</f>
        <v/>
      </c>
      <c r="B148" s="5" t="n"/>
      <c r="C148" s="6" t="n"/>
      <c r="D148" s="6" t="n"/>
      <c r="E148" s="7" t="n"/>
      <c r="F148" s="8" t="n"/>
      <c r="G148" s="6" t="n"/>
      <c r="H148" s="9" t="n"/>
      <c r="I148" s="9" t="n"/>
      <c r="J148" s="10">
        <f>IF(OR($H148="",$I148=""),"",ROUND(MOD($I148-$H148,1)*1440,0))</f>
        <v/>
      </c>
      <c r="K148" s="4">
        <f>IF($J148="","",IF($J148&lt;='Paramètres'!$B$5,"À temps","Trop lent"))</f>
        <v/>
      </c>
      <c r="L148" s="6" t="n"/>
      <c r="M148" s="6" t="n"/>
      <c r="N148" s="6" t="n"/>
      <c r="O148" s="6" t="n"/>
      <c r="P148" s="5" t="n"/>
      <c r="Q148" s="7" t="n"/>
      <c r="R148" s="11">
        <f>IF($F148="","",IF($N148="","Ajouter prochaine étape",IF($Q148="Oui","Fait",IF(OR($O148="",$P148=""),"Ajouter responsable et date","Suivi planifié"))))</f>
        <v/>
      </c>
      <c r="S148" s="6" t="n"/>
    </row>
    <row r="149">
      <c r="A149" s="4">
        <f>IF($F149="","",ROW()-4)</f>
        <v/>
      </c>
      <c r="B149" s="5" t="n"/>
      <c r="C149" s="6" t="n"/>
      <c r="D149" s="6" t="n"/>
      <c r="E149" s="7" t="n"/>
      <c r="F149" s="8" t="n"/>
      <c r="G149" s="6" t="n"/>
      <c r="H149" s="9" t="n"/>
      <c r="I149" s="9" t="n"/>
      <c r="J149" s="10">
        <f>IF(OR($H149="",$I149=""),"",ROUND(MOD($I149-$H149,1)*1440,0))</f>
        <v/>
      </c>
      <c r="K149" s="4">
        <f>IF($J149="","",IF($J149&lt;='Paramètres'!$B$5,"À temps","Trop lent"))</f>
        <v/>
      </c>
      <c r="L149" s="6" t="n"/>
      <c r="M149" s="6" t="n"/>
      <c r="N149" s="6" t="n"/>
      <c r="O149" s="6" t="n"/>
      <c r="P149" s="5" t="n"/>
      <c r="Q149" s="7" t="n"/>
      <c r="R149" s="11">
        <f>IF($F149="","",IF($N149="","Ajouter prochaine étape",IF($Q149="Oui","Fait",IF(OR($O149="",$P149=""),"Ajouter responsable et date","Suivi planifié"))))</f>
        <v/>
      </c>
      <c r="S149" s="6" t="n"/>
    </row>
    <row r="150">
      <c r="A150" s="4">
        <f>IF($F150="","",ROW()-4)</f>
        <v/>
      </c>
      <c r="B150" s="5" t="n"/>
      <c r="C150" s="6" t="n"/>
      <c r="D150" s="6" t="n"/>
      <c r="E150" s="7" t="n"/>
      <c r="F150" s="8" t="n"/>
      <c r="G150" s="6" t="n"/>
      <c r="H150" s="9" t="n"/>
      <c r="I150" s="9" t="n"/>
      <c r="J150" s="10">
        <f>IF(OR($H150="",$I150=""),"",ROUND(MOD($I150-$H150,1)*1440,0))</f>
        <v/>
      </c>
      <c r="K150" s="4">
        <f>IF($J150="","",IF($J150&lt;='Paramètres'!$B$5,"À temps","Trop lent"))</f>
        <v/>
      </c>
      <c r="L150" s="6" t="n"/>
      <c r="M150" s="6" t="n"/>
      <c r="N150" s="6" t="n"/>
      <c r="O150" s="6" t="n"/>
      <c r="P150" s="5" t="n"/>
      <c r="Q150" s="7" t="n"/>
      <c r="R150" s="11">
        <f>IF($F150="","",IF($N150="","Ajouter prochaine étape",IF($Q150="Oui","Fait",IF(OR($O150="",$P150=""),"Ajouter responsable et date","Suivi planifié"))))</f>
        <v/>
      </c>
      <c r="S150" s="6" t="n"/>
    </row>
    <row r="151">
      <c r="A151" s="4">
        <f>IF($F151="","",ROW()-4)</f>
        <v/>
      </c>
      <c r="B151" s="5" t="n"/>
      <c r="C151" s="6" t="n"/>
      <c r="D151" s="6" t="n"/>
      <c r="E151" s="7" t="n"/>
      <c r="F151" s="8" t="n"/>
      <c r="G151" s="6" t="n"/>
      <c r="H151" s="9" t="n"/>
      <c r="I151" s="9" t="n"/>
      <c r="J151" s="10">
        <f>IF(OR($H151="",$I151=""),"",ROUND(MOD($I151-$H151,1)*1440,0))</f>
        <v/>
      </c>
      <c r="K151" s="4">
        <f>IF($J151="","",IF($J151&lt;='Paramètres'!$B$5,"À temps","Trop lent"))</f>
        <v/>
      </c>
      <c r="L151" s="6" t="n"/>
      <c r="M151" s="6" t="n"/>
      <c r="N151" s="6" t="n"/>
      <c r="O151" s="6" t="n"/>
      <c r="P151" s="5" t="n"/>
      <c r="Q151" s="7" t="n"/>
      <c r="R151" s="11">
        <f>IF($F151="","",IF($N151="","Ajouter prochaine étape",IF($Q151="Oui","Fait",IF(OR($O151="",$P151=""),"Ajouter responsable et date","Suivi planifié"))))</f>
        <v/>
      </c>
      <c r="S151" s="6" t="n"/>
    </row>
    <row r="152">
      <c r="A152" s="4">
        <f>IF($F152="","",ROW()-4)</f>
        <v/>
      </c>
      <c r="B152" s="5" t="n"/>
      <c r="C152" s="6" t="n"/>
      <c r="D152" s="6" t="n"/>
      <c r="E152" s="7" t="n"/>
      <c r="F152" s="8" t="n"/>
      <c r="G152" s="6" t="n"/>
      <c r="H152" s="9" t="n"/>
      <c r="I152" s="9" t="n"/>
      <c r="J152" s="10">
        <f>IF(OR($H152="",$I152=""),"",ROUND(MOD($I152-$H152,1)*1440,0))</f>
        <v/>
      </c>
      <c r="K152" s="4">
        <f>IF($J152="","",IF($J152&lt;='Paramètres'!$B$5,"À temps","Trop lent"))</f>
        <v/>
      </c>
      <c r="L152" s="6" t="n"/>
      <c r="M152" s="6" t="n"/>
      <c r="N152" s="6" t="n"/>
      <c r="O152" s="6" t="n"/>
      <c r="P152" s="5" t="n"/>
      <c r="Q152" s="7" t="n"/>
      <c r="R152" s="11">
        <f>IF($F152="","",IF($N152="","Ajouter prochaine étape",IF($Q152="Oui","Fait",IF(OR($O152="",$P152=""),"Ajouter responsable et date","Suivi planifié"))))</f>
        <v/>
      </c>
      <c r="S152" s="6" t="n"/>
    </row>
    <row r="153">
      <c r="A153" s="4">
        <f>IF($F153="","",ROW()-4)</f>
        <v/>
      </c>
      <c r="B153" s="5" t="n"/>
      <c r="C153" s="6" t="n"/>
      <c r="D153" s="6" t="n"/>
      <c r="E153" s="7" t="n"/>
      <c r="F153" s="8" t="n"/>
      <c r="G153" s="6" t="n"/>
      <c r="H153" s="9" t="n"/>
      <c r="I153" s="9" t="n"/>
      <c r="J153" s="10">
        <f>IF(OR($H153="",$I153=""),"",ROUND(MOD($I153-$H153,1)*1440,0))</f>
        <v/>
      </c>
      <c r="K153" s="4">
        <f>IF($J153="","",IF($J153&lt;='Paramètres'!$B$5,"À temps","Trop lent"))</f>
        <v/>
      </c>
      <c r="L153" s="6" t="n"/>
      <c r="M153" s="6" t="n"/>
      <c r="N153" s="6" t="n"/>
      <c r="O153" s="6" t="n"/>
      <c r="P153" s="5" t="n"/>
      <c r="Q153" s="7" t="n"/>
      <c r="R153" s="11">
        <f>IF($F153="","",IF($N153="","Ajouter prochaine étape",IF($Q153="Oui","Fait",IF(OR($O153="",$P153=""),"Ajouter responsable et date","Suivi planifié"))))</f>
        <v/>
      </c>
      <c r="S153" s="6" t="n"/>
    </row>
    <row r="154">
      <c r="A154" s="4">
        <f>IF($F154="","",ROW()-4)</f>
        <v/>
      </c>
      <c r="B154" s="5" t="n"/>
      <c r="C154" s="6" t="n"/>
      <c r="D154" s="6" t="n"/>
      <c r="E154" s="7" t="n"/>
      <c r="F154" s="8" t="n"/>
      <c r="G154" s="6" t="n"/>
      <c r="H154" s="9" t="n"/>
      <c r="I154" s="9" t="n"/>
      <c r="J154" s="10">
        <f>IF(OR($H154="",$I154=""),"",ROUND(MOD($I154-$H154,1)*1440,0))</f>
        <v/>
      </c>
      <c r="K154" s="4">
        <f>IF($J154="","",IF($J154&lt;='Paramètres'!$B$5,"À temps","Trop lent"))</f>
        <v/>
      </c>
      <c r="L154" s="6" t="n"/>
      <c r="M154" s="6" t="n"/>
      <c r="N154" s="6" t="n"/>
      <c r="O154" s="6" t="n"/>
      <c r="P154" s="5" t="n"/>
      <c r="Q154" s="7" t="n"/>
      <c r="R154" s="11">
        <f>IF($F154="","",IF($N154="","Ajouter prochaine étape",IF($Q154="Oui","Fait",IF(OR($O154="",$P154=""),"Ajouter responsable et date","Suivi planifié"))))</f>
        <v/>
      </c>
      <c r="S154" s="6" t="n"/>
    </row>
    <row r="155">
      <c r="A155" s="4">
        <f>IF($F155="","",ROW()-4)</f>
        <v/>
      </c>
      <c r="B155" s="5" t="n"/>
      <c r="C155" s="6" t="n"/>
      <c r="D155" s="6" t="n"/>
      <c r="E155" s="7" t="n"/>
      <c r="F155" s="8" t="n"/>
      <c r="G155" s="6" t="n"/>
      <c r="H155" s="9" t="n"/>
      <c r="I155" s="9" t="n"/>
      <c r="J155" s="10">
        <f>IF(OR($H155="",$I155=""),"",ROUND(MOD($I155-$H155,1)*1440,0))</f>
        <v/>
      </c>
      <c r="K155" s="4">
        <f>IF($J155="","",IF($J155&lt;='Paramètres'!$B$5,"À temps","Trop lent"))</f>
        <v/>
      </c>
      <c r="L155" s="6" t="n"/>
      <c r="M155" s="6" t="n"/>
      <c r="N155" s="6" t="n"/>
      <c r="O155" s="6" t="n"/>
      <c r="P155" s="5" t="n"/>
      <c r="Q155" s="7" t="n"/>
      <c r="R155" s="11">
        <f>IF($F155="","",IF($N155="","Ajouter prochaine étape",IF($Q155="Oui","Fait",IF(OR($O155="",$P155=""),"Ajouter responsable et date","Suivi planifié"))))</f>
        <v/>
      </c>
      <c r="S155" s="6" t="n"/>
    </row>
    <row r="156">
      <c r="A156" s="4">
        <f>IF($F156="","",ROW()-4)</f>
        <v/>
      </c>
      <c r="B156" s="5" t="n"/>
      <c r="C156" s="6" t="n"/>
      <c r="D156" s="6" t="n"/>
      <c r="E156" s="7" t="n"/>
      <c r="F156" s="8" t="n"/>
      <c r="G156" s="6" t="n"/>
      <c r="H156" s="9" t="n"/>
      <c r="I156" s="9" t="n"/>
      <c r="J156" s="10">
        <f>IF(OR($H156="",$I156=""),"",ROUND(MOD($I156-$H156,1)*1440,0))</f>
        <v/>
      </c>
      <c r="K156" s="4">
        <f>IF($J156="","",IF($J156&lt;='Paramètres'!$B$5,"À temps","Trop lent"))</f>
        <v/>
      </c>
      <c r="L156" s="6" t="n"/>
      <c r="M156" s="6" t="n"/>
      <c r="N156" s="6" t="n"/>
      <c r="O156" s="6" t="n"/>
      <c r="P156" s="5" t="n"/>
      <c r="Q156" s="7" t="n"/>
      <c r="R156" s="11">
        <f>IF($F156="","",IF($N156="","Ajouter prochaine étape",IF($Q156="Oui","Fait",IF(OR($O156="",$P156=""),"Ajouter responsable et date","Suivi planifié"))))</f>
        <v/>
      </c>
      <c r="S156" s="6" t="n"/>
    </row>
    <row r="157">
      <c r="A157" s="4">
        <f>IF($F157="","",ROW()-4)</f>
        <v/>
      </c>
      <c r="B157" s="5" t="n"/>
      <c r="C157" s="6" t="n"/>
      <c r="D157" s="6" t="n"/>
      <c r="E157" s="7" t="n"/>
      <c r="F157" s="8" t="n"/>
      <c r="G157" s="6" t="n"/>
      <c r="H157" s="9" t="n"/>
      <c r="I157" s="9" t="n"/>
      <c r="J157" s="10">
        <f>IF(OR($H157="",$I157=""),"",ROUND(MOD($I157-$H157,1)*1440,0))</f>
        <v/>
      </c>
      <c r="K157" s="4">
        <f>IF($J157="","",IF($J157&lt;='Paramètres'!$B$5,"À temps","Trop lent"))</f>
        <v/>
      </c>
      <c r="L157" s="6" t="n"/>
      <c r="M157" s="6" t="n"/>
      <c r="N157" s="6" t="n"/>
      <c r="O157" s="6" t="n"/>
      <c r="P157" s="5" t="n"/>
      <c r="Q157" s="7" t="n"/>
      <c r="R157" s="11">
        <f>IF($F157="","",IF($N157="","Ajouter prochaine étape",IF($Q157="Oui","Fait",IF(OR($O157="",$P157=""),"Ajouter responsable et date","Suivi planifié"))))</f>
        <v/>
      </c>
      <c r="S157" s="6" t="n"/>
    </row>
    <row r="158">
      <c r="A158" s="4">
        <f>IF($F158="","",ROW()-4)</f>
        <v/>
      </c>
      <c r="B158" s="5" t="n"/>
      <c r="C158" s="6" t="n"/>
      <c r="D158" s="6" t="n"/>
      <c r="E158" s="7" t="n"/>
      <c r="F158" s="8" t="n"/>
      <c r="G158" s="6" t="n"/>
      <c r="H158" s="9" t="n"/>
      <c r="I158" s="9" t="n"/>
      <c r="J158" s="10">
        <f>IF(OR($H158="",$I158=""),"",ROUND(MOD($I158-$H158,1)*1440,0))</f>
        <v/>
      </c>
      <c r="K158" s="4">
        <f>IF($J158="","",IF($J158&lt;='Paramètres'!$B$5,"À temps","Trop lent"))</f>
        <v/>
      </c>
      <c r="L158" s="6" t="n"/>
      <c r="M158" s="6" t="n"/>
      <c r="N158" s="6" t="n"/>
      <c r="O158" s="6" t="n"/>
      <c r="P158" s="5" t="n"/>
      <c r="Q158" s="7" t="n"/>
      <c r="R158" s="11">
        <f>IF($F158="","",IF($N158="","Ajouter prochaine étape",IF($Q158="Oui","Fait",IF(OR($O158="",$P158=""),"Ajouter responsable et date","Suivi planifié"))))</f>
        <v/>
      </c>
      <c r="S158" s="6" t="n"/>
    </row>
    <row r="159">
      <c r="A159" s="4">
        <f>IF($F159="","",ROW()-4)</f>
        <v/>
      </c>
      <c r="B159" s="5" t="n"/>
      <c r="C159" s="6" t="n"/>
      <c r="D159" s="6" t="n"/>
      <c r="E159" s="7" t="n"/>
      <c r="F159" s="8" t="n"/>
      <c r="G159" s="6" t="n"/>
      <c r="H159" s="9" t="n"/>
      <c r="I159" s="9" t="n"/>
      <c r="J159" s="10">
        <f>IF(OR($H159="",$I159=""),"",ROUND(MOD($I159-$H159,1)*1440,0))</f>
        <v/>
      </c>
      <c r="K159" s="4">
        <f>IF($J159="","",IF($J159&lt;='Paramètres'!$B$5,"À temps","Trop lent"))</f>
        <v/>
      </c>
      <c r="L159" s="6" t="n"/>
      <c r="M159" s="6" t="n"/>
      <c r="N159" s="6" t="n"/>
      <c r="O159" s="6" t="n"/>
      <c r="P159" s="5" t="n"/>
      <c r="Q159" s="7" t="n"/>
      <c r="R159" s="11">
        <f>IF($F159="","",IF($N159="","Ajouter prochaine étape",IF($Q159="Oui","Fait",IF(OR($O159="",$P159=""),"Ajouter responsable et date","Suivi planifié"))))</f>
        <v/>
      </c>
      <c r="S159" s="6" t="n"/>
    </row>
    <row r="160">
      <c r="A160" s="4">
        <f>IF($F160="","",ROW()-4)</f>
        <v/>
      </c>
      <c r="B160" s="5" t="n"/>
      <c r="C160" s="6" t="n"/>
      <c r="D160" s="6" t="n"/>
      <c r="E160" s="7" t="n"/>
      <c r="F160" s="8" t="n"/>
      <c r="G160" s="6" t="n"/>
      <c r="H160" s="9" t="n"/>
      <c r="I160" s="9" t="n"/>
      <c r="J160" s="10">
        <f>IF(OR($H160="",$I160=""),"",ROUND(MOD($I160-$H160,1)*1440,0))</f>
        <v/>
      </c>
      <c r="K160" s="4">
        <f>IF($J160="","",IF($J160&lt;='Paramètres'!$B$5,"À temps","Trop lent"))</f>
        <v/>
      </c>
      <c r="L160" s="6" t="n"/>
      <c r="M160" s="6" t="n"/>
      <c r="N160" s="6" t="n"/>
      <c r="O160" s="6" t="n"/>
      <c r="P160" s="5" t="n"/>
      <c r="Q160" s="7" t="n"/>
      <c r="R160" s="11">
        <f>IF($F160="","",IF($N160="","Ajouter prochaine étape",IF($Q160="Oui","Fait",IF(OR($O160="",$P160=""),"Ajouter responsable et date","Suivi planifié"))))</f>
        <v/>
      </c>
      <c r="S160" s="6" t="n"/>
    </row>
    <row r="161">
      <c r="A161" s="4">
        <f>IF($F161="","",ROW()-4)</f>
        <v/>
      </c>
      <c r="B161" s="5" t="n"/>
      <c r="C161" s="6" t="n"/>
      <c r="D161" s="6" t="n"/>
      <c r="E161" s="7" t="n"/>
      <c r="F161" s="8" t="n"/>
      <c r="G161" s="6" t="n"/>
      <c r="H161" s="9" t="n"/>
      <c r="I161" s="9" t="n"/>
      <c r="J161" s="10">
        <f>IF(OR($H161="",$I161=""),"",ROUND(MOD($I161-$H161,1)*1440,0))</f>
        <v/>
      </c>
      <c r="K161" s="4">
        <f>IF($J161="","",IF($J161&lt;='Paramètres'!$B$5,"À temps","Trop lent"))</f>
        <v/>
      </c>
      <c r="L161" s="6" t="n"/>
      <c r="M161" s="6" t="n"/>
      <c r="N161" s="6" t="n"/>
      <c r="O161" s="6" t="n"/>
      <c r="P161" s="5" t="n"/>
      <c r="Q161" s="7" t="n"/>
      <c r="R161" s="11">
        <f>IF($F161="","",IF($N161="","Ajouter prochaine étape",IF($Q161="Oui","Fait",IF(OR($O161="",$P161=""),"Ajouter responsable et date","Suivi planifié"))))</f>
        <v/>
      </c>
      <c r="S161" s="6" t="n"/>
    </row>
    <row r="162">
      <c r="A162" s="4">
        <f>IF($F162="","",ROW()-4)</f>
        <v/>
      </c>
      <c r="B162" s="5" t="n"/>
      <c r="C162" s="6" t="n"/>
      <c r="D162" s="6" t="n"/>
      <c r="E162" s="7" t="n"/>
      <c r="F162" s="8" t="n"/>
      <c r="G162" s="6" t="n"/>
      <c r="H162" s="9" t="n"/>
      <c r="I162" s="9" t="n"/>
      <c r="J162" s="10">
        <f>IF(OR($H162="",$I162=""),"",ROUND(MOD($I162-$H162,1)*1440,0))</f>
        <v/>
      </c>
      <c r="K162" s="4">
        <f>IF($J162="","",IF($J162&lt;='Paramètres'!$B$5,"À temps","Trop lent"))</f>
        <v/>
      </c>
      <c r="L162" s="6" t="n"/>
      <c r="M162" s="6" t="n"/>
      <c r="N162" s="6" t="n"/>
      <c r="O162" s="6" t="n"/>
      <c r="P162" s="5" t="n"/>
      <c r="Q162" s="7" t="n"/>
      <c r="R162" s="11">
        <f>IF($F162="","",IF($N162="","Ajouter prochaine étape",IF($Q162="Oui","Fait",IF(OR($O162="",$P162=""),"Ajouter responsable et date","Suivi planifié"))))</f>
        <v/>
      </c>
      <c r="S162" s="6" t="n"/>
    </row>
    <row r="163">
      <c r="A163" s="4">
        <f>IF($F163="","",ROW()-4)</f>
        <v/>
      </c>
      <c r="B163" s="5" t="n"/>
      <c r="C163" s="6" t="n"/>
      <c r="D163" s="6" t="n"/>
      <c r="E163" s="7" t="n"/>
      <c r="F163" s="8" t="n"/>
      <c r="G163" s="6" t="n"/>
      <c r="H163" s="9" t="n"/>
      <c r="I163" s="9" t="n"/>
      <c r="J163" s="10">
        <f>IF(OR($H163="",$I163=""),"",ROUND(MOD($I163-$H163,1)*1440,0))</f>
        <v/>
      </c>
      <c r="K163" s="4">
        <f>IF($J163="","",IF($J163&lt;='Paramètres'!$B$5,"À temps","Trop lent"))</f>
        <v/>
      </c>
      <c r="L163" s="6" t="n"/>
      <c r="M163" s="6" t="n"/>
      <c r="N163" s="6" t="n"/>
      <c r="O163" s="6" t="n"/>
      <c r="P163" s="5" t="n"/>
      <c r="Q163" s="7" t="n"/>
      <c r="R163" s="11">
        <f>IF($F163="","",IF($N163="","Ajouter prochaine étape",IF($Q163="Oui","Fait",IF(OR($O163="",$P163=""),"Ajouter responsable et date","Suivi planifié"))))</f>
        <v/>
      </c>
      <c r="S163" s="6" t="n"/>
    </row>
    <row r="164">
      <c r="A164" s="4">
        <f>IF($F164="","",ROW()-4)</f>
        <v/>
      </c>
      <c r="B164" s="5" t="n"/>
      <c r="C164" s="6" t="n"/>
      <c r="D164" s="6" t="n"/>
      <c r="E164" s="7" t="n"/>
      <c r="F164" s="8" t="n"/>
      <c r="G164" s="6" t="n"/>
      <c r="H164" s="9" t="n"/>
      <c r="I164" s="9" t="n"/>
      <c r="J164" s="10">
        <f>IF(OR($H164="",$I164=""),"",ROUND(MOD($I164-$H164,1)*1440,0))</f>
        <v/>
      </c>
      <c r="K164" s="4">
        <f>IF($J164="","",IF($J164&lt;='Paramètres'!$B$5,"À temps","Trop lent"))</f>
        <v/>
      </c>
      <c r="L164" s="6" t="n"/>
      <c r="M164" s="6" t="n"/>
      <c r="N164" s="6" t="n"/>
      <c r="O164" s="6" t="n"/>
      <c r="P164" s="5" t="n"/>
      <c r="Q164" s="7" t="n"/>
      <c r="R164" s="11">
        <f>IF($F164="","",IF($N164="","Ajouter prochaine étape",IF($Q164="Oui","Fait",IF(OR($O164="",$P164=""),"Ajouter responsable et date","Suivi planifié"))))</f>
        <v/>
      </c>
      <c r="S164" s="6" t="n"/>
    </row>
    <row r="165">
      <c r="A165" s="4">
        <f>IF($F165="","",ROW()-4)</f>
        <v/>
      </c>
      <c r="B165" s="5" t="n"/>
      <c r="C165" s="6" t="n"/>
      <c r="D165" s="6" t="n"/>
      <c r="E165" s="7" t="n"/>
      <c r="F165" s="8" t="n"/>
      <c r="G165" s="6" t="n"/>
      <c r="H165" s="9" t="n"/>
      <c r="I165" s="9" t="n"/>
      <c r="J165" s="10">
        <f>IF(OR($H165="",$I165=""),"",ROUND(MOD($I165-$H165,1)*1440,0))</f>
        <v/>
      </c>
      <c r="K165" s="4">
        <f>IF($J165="","",IF($J165&lt;='Paramètres'!$B$5,"À temps","Trop lent"))</f>
        <v/>
      </c>
      <c r="L165" s="6" t="n"/>
      <c r="M165" s="6" t="n"/>
      <c r="N165" s="6" t="n"/>
      <c r="O165" s="6" t="n"/>
      <c r="P165" s="5" t="n"/>
      <c r="Q165" s="7" t="n"/>
      <c r="R165" s="11">
        <f>IF($F165="","",IF($N165="","Ajouter prochaine étape",IF($Q165="Oui","Fait",IF(OR($O165="",$P165=""),"Ajouter responsable et date","Suivi planifié"))))</f>
        <v/>
      </c>
      <c r="S165" s="6" t="n"/>
    </row>
    <row r="166">
      <c r="A166" s="4">
        <f>IF($F166="","",ROW()-4)</f>
        <v/>
      </c>
      <c r="B166" s="5" t="n"/>
      <c r="C166" s="6" t="n"/>
      <c r="D166" s="6" t="n"/>
      <c r="E166" s="7" t="n"/>
      <c r="F166" s="8" t="n"/>
      <c r="G166" s="6" t="n"/>
      <c r="H166" s="9" t="n"/>
      <c r="I166" s="9" t="n"/>
      <c r="J166" s="10">
        <f>IF(OR($H166="",$I166=""),"",ROUND(MOD($I166-$H166,1)*1440,0))</f>
        <v/>
      </c>
      <c r="K166" s="4">
        <f>IF($J166="","",IF($J166&lt;='Paramètres'!$B$5,"À temps","Trop lent"))</f>
        <v/>
      </c>
      <c r="L166" s="6" t="n"/>
      <c r="M166" s="6" t="n"/>
      <c r="N166" s="6" t="n"/>
      <c r="O166" s="6" t="n"/>
      <c r="P166" s="5" t="n"/>
      <c r="Q166" s="7" t="n"/>
      <c r="R166" s="11">
        <f>IF($F166="","",IF($N166="","Ajouter prochaine étape",IF($Q166="Oui","Fait",IF(OR($O166="",$P166=""),"Ajouter responsable et date","Suivi planifié"))))</f>
        <v/>
      </c>
      <c r="S166" s="6" t="n"/>
    </row>
    <row r="167">
      <c r="A167" s="4">
        <f>IF($F167="","",ROW()-4)</f>
        <v/>
      </c>
      <c r="B167" s="5" t="n"/>
      <c r="C167" s="6" t="n"/>
      <c r="D167" s="6" t="n"/>
      <c r="E167" s="7" t="n"/>
      <c r="F167" s="8" t="n"/>
      <c r="G167" s="6" t="n"/>
      <c r="H167" s="9" t="n"/>
      <c r="I167" s="9" t="n"/>
      <c r="J167" s="10">
        <f>IF(OR($H167="",$I167=""),"",ROUND(MOD($I167-$H167,1)*1440,0))</f>
        <v/>
      </c>
      <c r="K167" s="4">
        <f>IF($J167="","",IF($J167&lt;='Paramètres'!$B$5,"À temps","Trop lent"))</f>
        <v/>
      </c>
      <c r="L167" s="6" t="n"/>
      <c r="M167" s="6" t="n"/>
      <c r="N167" s="6" t="n"/>
      <c r="O167" s="6" t="n"/>
      <c r="P167" s="5" t="n"/>
      <c r="Q167" s="7" t="n"/>
      <c r="R167" s="11">
        <f>IF($F167="","",IF($N167="","Ajouter prochaine étape",IF($Q167="Oui","Fait",IF(OR($O167="",$P167=""),"Ajouter responsable et date","Suivi planifié"))))</f>
        <v/>
      </c>
      <c r="S167" s="6" t="n"/>
    </row>
    <row r="168">
      <c r="A168" s="4">
        <f>IF($F168="","",ROW()-4)</f>
        <v/>
      </c>
      <c r="B168" s="5" t="n"/>
      <c r="C168" s="6" t="n"/>
      <c r="D168" s="6" t="n"/>
      <c r="E168" s="7" t="n"/>
      <c r="F168" s="8" t="n"/>
      <c r="G168" s="6" t="n"/>
      <c r="H168" s="9" t="n"/>
      <c r="I168" s="9" t="n"/>
      <c r="J168" s="10">
        <f>IF(OR($H168="",$I168=""),"",ROUND(MOD($I168-$H168,1)*1440,0))</f>
        <v/>
      </c>
      <c r="K168" s="4">
        <f>IF($J168="","",IF($J168&lt;='Paramètres'!$B$5,"À temps","Trop lent"))</f>
        <v/>
      </c>
      <c r="L168" s="6" t="n"/>
      <c r="M168" s="6" t="n"/>
      <c r="N168" s="6" t="n"/>
      <c r="O168" s="6" t="n"/>
      <c r="P168" s="5" t="n"/>
      <c r="Q168" s="7" t="n"/>
      <c r="R168" s="11">
        <f>IF($F168="","",IF($N168="","Ajouter prochaine étape",IF($Q168="Oui","Fait",IF(OR($O168="",$P168=""),"Ajouter responsable et date","Suivi planifié"))))</f>
        <v/>
      </c>
      <c r="S168" s="6" t="n"/>
    </row>
    <row r="169">
      <c r="A169" s="4">
        <f>IF($F169="","",ROW()-4)</f>
        <v/>
      </c>
      <c r="B169" s="5" t="n"/>
      <c r="C169" s="6" t="n"/>
      <c r="D169" s="6" t="n"/>
      <c r="E169" s="7" t="n"/>
      <c r="F169" s="8" t="n"/>
      <c r="G169" s="6" t="n"/>
      <c r="H169" s="9" t="n"/>
      <c r="I169" s="9" t="n"/>
      <c r="J169" s="10">
        <f>IF(OR($H169="",$I169=""),"",ROUND(MOD($I169-$H169,1)*1440,0))</f>
        <v/>
      </c>
      <c r="K169" s="4">
        <f>IF($J169="","",IF($J169&lt;='Paramètres'!$B$5,"À temps","Trop lent"))</f>
        <v/>
      </c>
      <c r="L169" s="6" t="n"/>
      <c r="M169" s="6" t="n"/>
      <c r="N169" s="6" t="n"/>
      <c r="O169" s="6" t="n"/>
      <c r="P169" s="5" t="n"/>
      <c r="Q169" s="7" t="n"/>
      <c r="R169" s="11">
        <f>IF($F169="","",IF($N169="","Ajouter prochaine étape",IF($Q169="Oui","Fait",IF(OR($O169="",$P169=""),"Ajouter responsable et date","Suivi planifié"))))</f>
        <v/>
      </c>
      <c r="S169" s="6" t="n"/>
    </row>
    <row r="170">
      <c r="A170" s="4">
        <f>IF($F170="","",ROW()-4)</f>
        <v/>
      </c>
      <c r="B170" s="5" t="n"/>
      <c r="C170" s="6" t="n"/>
      <c r="D170" s="6" t="n"/>
      <c r="E170" s="7" t="n"/>
      <c r="F170" s="8" t="n"/>
      <c r="G170" s="6" t="n"/>
      <c r="H170" s="9" t="n"/>
      <c r="I170" s="9" t="n"/>
      <c r="J170" s="10">
        <f>IF(OR($H170="",$I170=""),"",ROUND(MOD($I170-$H170,1)*1440,0))</f>
        <v/>
      </c>
      <c r="K170" s="4">
        <f>IF($J170="","",IF($J170&lt;='Paramètres'!$B$5,"À temps","Trop lent"))</f>
        <v/>
      </c>
      <c r="L170" s="6" t="n"/>
      <c r="M170" s="6" t="n"/>
      <c r="N170" s="6" t="n"/>
      <c r="O170" s="6" t="n"/>
      <c r="P170" s="5" t="n"/>
      <c r="Q170" s="7" t="n"/>
      <c r="R170" s="11">
        <f>IF($F170="","",IF($N170="","Ajouter prochaine étape",IF($Q170="Oui","Fait",IF(OR($O170="",$P170=""),"Ajouter responsable et date","Suivi planifié"))))</f>
        <v/>
      </c>
      <c r="S170" s="6" t="n"/>
    </row>
    <row r="171">
      <c r="A171" s="4">
        <f>IF($F171="","",ROW()-4)</f>
        <v/>
      </c>
      <c r="B171" s="5" t="n"/>
      <c r="C171" s="6" t="n"/>
      <c r="D171" s="6" t="n"/>
      <c r="E171" s="7" t="n"/>
      <c r="F171" s="8" t="n"/>
      <c r="G171" s="6" t="n"/>
      <c r="H171" s="9" t="n"/>
      <c r="I171" s="9" t="n"/>
      <c r="J171" s="10">
        <f>IF(OR($H171="",$I171=""),"",ROUND(MOD($I171-$H171,1)*1440,0))</f>
        <v/>
      </c>
      <c r="K171" s="4">
        <f>IF($J171="","",IF($J171&lt;='Paramètres'!$B$5,"À temps","Trop lent"))</f>
        <v/>
      </c>
      <c r="L171" s="6" t="n"/>
      <c r="M171" s="6" t="n"/>
      <c r="N171" s="6" t="n"/>
      <c r="O171" s="6" t="n"/>
      <c r="P171" s="5" t="n"/>
      <c r="Q171" s="7" t="n"/>
      <c r="R171" s="11">
        <f>IF($F171="","",IF($N171="","Ajouter prochaine étape",IF($Q171="Oui","Fait",IF(OR($O171="",$P171=""),"Ajouter responsable et date","Suivi planifié"))))</f>
        <v/>
      </c>
      <c r="S171" s="6" t="n"/>
    </row>
    <row r="172">
      <c r="A172" s="4">
        <f>IF($F172="","",ROW()-4)</f>
        <v/>
      </c>
      <c r="B172" s="5" t="n"/>
      <c r="C172" s="6" t="n"/>
      <c r="D172" s="6" t="n"/>
      <c r="E172" s="7" t="n"/>
      <c r="F172" s="8" t="n"/>
      <c r="G172" s="6" t="n"/>
      <c r="H172" s="9" t="n"/>
      <c r="I172" s="9" t="n"/>
      <c r="J172" s="10">
        <f>IF(OR($H172="",$I172=""),"",ROUND(MOD($I172-$H172,1)*1440,0))</f>
        <v/>
      </c>
      <c r="K172" s="4">
        <f>IF($J172="","",IF($J172&lt;='Paramètres'!$B$5,"À temps","Trop lent"))</f>
        <v/>
      </c>
      <c r="L172" s="6" t="n"/>
      <c r="M172" s="6" t="n"/>
      <c r="N172" s="6" t="n"/>
      <c r="O172" s="6" t="n"/>
      <c r="P172" s="5" t="n"/>
      <c r="Q172" s="7" t="n"/>
      <c r="R172" s="11">
        <f>IF($F172="","",IF($N172="","Ajouter prochaine étape",IF($Q172="Oui","Fait",IF(OR($O172="",$P172=""),"Ajouter responsable et date","Suivi planifié"))))</f>
        <v/>
      </c>
      <c r="S172" s="6" t="n"/>
    </row>
    <row r="173">
      <c r="A173" s="4">
        <f>IF($F173="","",ROW()-4)</f>
        <v/>
      </c>
      <c r="B173" s="5" t="n"/>
      <c r="C173" s="6" t="n"/>
      <c r="D173" s="6" t="n"/>
      <c r="E173" s="7" t="n"/>
      <c r="F173" s="8" t="n"/>
      <c r="G173" s="6" t="n"/>
      <c r="H173" s="9" t="n"/>
      <c r="I173" s="9" t="n"/>
      <c r="J173" s="10">
        <f>IF(OR($H173="",$I173=""),"",ROUND(MOD($I173-$H173,1)*1440,0))</f>
        <v/>
      </c>
      <c r="K173" s="4">
        <f>IF($J173="","",IF($J173&lt;='Paramètres'!$B$5,"À temps","Trop lent"))</f>
        <v/>
      </c>
      <c r="L173" s="6" t="n"/>
      <c r="M173" s="6" t="n"/>
      <c r="N173" s="6" t="n"/>
      <c r="O173" s="6" t="n"/>
      <c r="P173" s="5" t="n"/>
      <c r="Q173" s="7" t="n"/>
      <c r="R173" s="11">
        <f>IF($F173="","",IF($N173="","Ajouter prochaine étape",IF($Q173="Oui","Fait",IF(OR($O173="",$P173=""),"Ajouter responsable et date","Suivi planifié"))))</f>
        <v/>
      </c>
      <c r="S173" s="6" t="n"/>
    </row>
    <row r="174">
      <c r="A174" s="4">
        <f>IF($F174="","",ROW()-4)</f>
        <v/>
      </c>
      <c r="B174" s="5" t="n"/>
      <c r="C174" s="6" t="n"/>
      <c r="D174" s="6" t="n"/>
      <c r="E174" s="7" t="n"/>
      <c r="F174" s="8" t="n"/>
      <c r="G174" s="6" t="n"/>
      <c r="H174" s="9" t="n"/>
      <c r="I174" s="9" t="n"/>
      <c r="J174" s="10">
        <f>IF(OR($H174="",$I174=""),"",ROUND(MOD($I174-$H174,1)*1440,0))</f>
        <v/>
      </c>
      <c r="K174" s="4">
        <f>IF($J174="","",IF($J174&lt;='Paramètres'!$B$5,"À temps","Trop lent"))</f>
        <v/>
      </c>
      <c r="L174" s="6" t="n"/>
      <c r="M174" s="6" t="n"/>
      <c r="N174" s="6" t="n"/>
      <c r="O174" s="6" t="n"/>
      <c r="P174" s="5" t="n"/>
      <c r="Q174" s="7" t="n"/>
      <c r="R174" s="11">
        <f>IF($F174="","",IF($N174="","Ajouter prochaine étape",IF($Q174="Oui","Fait",IF(OR($O174="",$P174=""),"Ajouter responsable et date","Suivi planifié"))))</f>
        <v/>
      </c>
      <c r="S174" s="6" t="n"/>
    </row>
    <row r="175">
      <c r="A175" s="4">
        <f>IF($F175="","",ROW()-4)</f>
        <v/>
      </c>
      <c r="B175" s="5" t="n"/>
      <c r="C175" s="6" t="n"/>
      <c r="D175" s="6" t="n"/>
      <c r="E175" s="7" t="n"/>
      <c r="F175" s="8" t="n"/>
      <c r="G175" s="6" t="n"/>
      <c r="H175" s="9" t="n"/>
      <c r="I175" s="9" t="n"/>
      <c r="J175" s="10">
        <f>IF(OR($H175="",$I175=""),"",ROUND(MOD($I175-$H175,1)*1440,0))</f>
        <v/>
      </c>
      <c r="K175" s="4">
        <f>IF($J175="","",IF($J175&lt;='Paramètres'!$B$5,"À temps","Trop lent"))</f>
        <v/>
      </c>
      <c r="L175" s="6" t="n"/>
      <c r="M175" s="6" t="n"/>
      <c r="N175" s="6" t="n"/>
      <c r="O175" s="6" t="n"/>
      <c r="P175" s="5" t="n"/>
      <c r="Q175" s="7" t="n"/>
      <c r="R175" s="11">
        <f>IF($F175="","",IF($N175="","Ajouter prochaine étape",IF($Q175="Oui","Fait",IF(OR($O175="",$P175=""),"Ajouter responsable et date","Suivi planifié"))))</f>
        <v/>
      </c>
      <c r="S175" s="6" t="n"/>
    </row>
    <row r="176">
      <c r="A176" s="4">
        <f>IF($F176="","",ROW()-4)</f>
        <v/>
      </c>
      <c r="B176" s="5" t="n"/>
      <c r="C176" s="6" t="n"/>
      <c r="D176" s="6" t="n"/>
      <c r="E176" s="7" t="n"/>
      <c r="F176" s="8" t="n"/>
      <c r="G176" s="6" t="n"/>
      <c r="H176" s="9" t="n"/>
      <c r="I176" s="9" t="n"/>
      <c r="J176" s="10">
        <f>IF(OR($H176="",$I176=""),"",ROUND(MOD($I176-$H176,1)*1440,0))</f>
        <v/>
      </c>
      <c r="K176" s="4">
        <f>IF($J176="","",IF($J176&lt;='Paramètres'!$B$5,"À temps","Trop lent"))</f>
        <v/>
      </c>
      <c r="L176" s="6" t="n"/>
      <c r="M176" s="6" t="n"/>
      <c r="N176" s="6" t="n"/>
      <c r="O176" s="6" t="n"/>
      <c r="P176" s="5" t="n"/>
      <c r="Q176" s="7" t="n"/>
      <c r="R176" s="11">
        <f>IF($F176="","",IF($N176="","Ajouter prochaine étape",IF($Q176="Oui","Fait",IF(OR($O176="",$P176=""),"Ajouter responsable et date","Suivi planifié"))))</f>
        <v/>
      </c>
      <c r="S176" s="6" t="n"/>
    </row>
    <row r="177">
      <c r="A177" s="4">
        <f>IF($F177="","",ROW()-4)</f>
        <v/>
      </c>
      <c r="B177" s="5" t="n"/>
      <c r="C177" s="6" t="n"/>
      <c r="D177" s="6" t="n"/>
      <c r="E177" s="7" t="n"/>
      <c r="F177" s="8" t="n"/>
      <c r="G177" s="6" t="n"/>
      <c r="H177" s="9" t="n"/>
      <c r="I177" s="9" t="n"/>
      <c r="J177" s="10">
        <f>IF(OR($H177="",$I177=""),"",ROUND(MOD($I177-$H177,1)*1440,0))</f>
        <v/>
      </c>
      <c r="K177" s="4">
        <f>IF($J177="","",IF($J177&lt;='Paramètres'!$B$5,"À temps","Trop lent"))</f>
        <v/>
      </c>
      <c r="L177" s="6" t="n"/>
      <c r="M177" s="6" t="n"/>
      <c r="N177" s="6" t="n"/>
      <c r="O177" s="6" t="n"/>
      <c r="P177" s="5" t="n"/>
      <c r="Q177" s="7" t="n"/>
      <c r="R177" s="11">
        <f>IF($F177="","",IF($N177="","Ajouter prochaine étape",IF($Q177="Oui","Fait",IF(OR($O177="",$P177=""),"Ajouter responsable et date","Suivi planifié"))))</f>
        <v/>
      </c>
      <c r="S177" s="6" t="n"/>
    </row>
    <row r="178">
      <c r="A178" s="4">
        <f>IF($F178="","",ROW()-4)</f>
        <v/>
      </c>
      <c r="B178" s="5" t="n"/>
      <c r="C178" s="6" t="n"/>
      <c r="D178" s="6" t="n"/>
      <c r="E178" s="7" t="n"/>
      <c r="F178" s="8" t="n"/>
      <c r="G178" s="6" t="n"/>
      <c r="H178" s="9" t="n"/>
      <c r="I178" s="9" t="n"/>
      <c r="J178" s="10">
        <f>IF(OR($H178="",$I178=""),"",ROUND(MOD($I178-$H178,1)*1440,0))</f>
        <v/>
      </c>
      <c r="K178" s="4">
        <f>IF($J178="","",IF($J178&lt;='Paramètres'!$B$5,"À temps","Trop lent"))</f>
        <v/>
      </c>
      <c r="L178" s="6" t="n"/>
      <c r="M178" s="6" t="n"/>
      <c r="N178" s="6" t="n"/>
      <c r="O178" s="6" t="n"/>
      <c r="P178" s="5" t="n"/>
      <c r="Q178" s="7" t="n"/>
      <c r="R178" s="11">
        <f>IF($F178="","",IF($N178="","Ajouter prochaine étape",IF($Q178="Oui","Fait",IF(OR($O178="",$P178=""),"Ajouter responsable et date","Suivi planifié"))))</f>
        <v/>
      </c>
      <c r="S178" s="6" t="n"/>
    </row>
    <row r="179">
      <c r="A179" s="4">
        <f>IF($F179="","",ROW()-4)</f>
        <v/>
      </c>
      <c r="B179" s="5" t="n"/>
      <c r="C179" s="6" t="n"/>
      <c r="D179" s="6" t="n"/>
      <c r="E179" s="7" t="n"/>
      <c r="F179" s="8" t="n"/>
      <c r="G179" s="6" t="n"/>
      <c r="H179" s="9" t="n"/>
      <c r="I179" s="9" t="n"/>
      <c r="J179" s="10">
        <f>IF(OR($H179="",$I179=""),"",ROUND(MOD($I179-$H179,1)*1440,0))</f>
        <v/>
      </c>
      <c r="K179" s="4">
        <f>IF($J179="","",IF($J179&lt;='Paramètres'!$B$5,"À temps","Trop lent"))</f>
        <v/>
      </c>
      <c r="L179" s="6" t="n"/>
      <c r="M179" s="6" t="n"/>
      <c r="N179" s="6" t="n"/>
      <c r="O179" s="6" t="n"/>
      <c r="P179" s="5" t="n"/>
      <c r="Q179" s="7" t="n"/>
      <c r="R179" s="11">
        <f>IF($F179="","",IF($N179="","Ajouter prochaine étape",IF($Q179="Oui","Fait",IF(OR($O179="",$P179=""),"Ajouter responsable et date","Suivi planifié"))))</f>
        <v/>
      </c>
      <c r="S179" s="6" t="n"/>
    </row>
    <row r="180">
      <c r="A180" s="4">
        <f>IF($F180="","",ROW()-4)</f>
        <v/>
      </c>
      <c r="B180" s="5" t="n"/>
      <c r="C180" s="6" t="n"/>
      <c r="D180" s="6" t="n"/>
      <c r="E180" s="7" t="n"/>
      <c r="F180" s="8" t="n"/>
      <c r="G180" s="6" t="n"/>
      <c r="H180" s="9" t="n"/>
      <c r="I180" s="9" t="n"/>
      <c r="J180" s="10">
        <f>IF(OR($H180="",$I180=""),"",ROUND(MOD($I180-$H180,1)*1440,0))</f>
        <v/>
      </c>
      <c r="K180" s="4">
        <f>IF($J180="","",IF($J180&lt;='Paramètres'!$B$5,"À temps","Trop lent"))</f>
        <v/>
      </c>
      <c r="L180" s="6" t="n"/>
      <c r="M180" s="6" t="n"/>
      <c r="N180" s="6" t="n"/>
      <c r="O180" s="6" t="n"/>
      <c r="P180" s="5" t="n"/>
      <c r="Q180" s="7" t="n"/>
      <c r="R180" s="11">
        <f>IF($F180="","",IF($N180="","Ajouter prochaine étape",IF($Q180="Oui","Fait",IF(OR($O180="",$P180=""),"Ajouter responsable et date","Suivi planifié"))))</f>
        <v/>
      </c>
      <c r="S180" s="6" t="n"/>
    </row>
    <row r="181">
      <c r="A181" s="4">
        <f>IF($F181="","",ROW()-4)</f>
        <v/>
      </c>
      <c r="B181" s="5" t="n"/>
      <c r="C181" s="6" t="n"/>
      <c r="D181" s="6" t="n"/>
      <c r="E181" s="7" t="n"/>
      <c r="F181" s="8" t="n"/>
      <c r="G181" s="6" t="n"/>
      <c r="H181" s="9" t="n"/>
      <c r="I181" s="9" t="n"/>
      <c r="J181" s="10">
        <f>IF(OR($H181="",$I181=""),"",ROUND(MOD($I181-$H181,1)*1440,0))</f>
        <v/>
      </c>
      <c r="K181" s="4">
        <f>IF($J181="","",IF($J181&lt;='Paramètres'!$B$5,"À temps","Trop lent"))</f>
        <v/>
      </c>
      <c r="L181" s="6" t="n"/>
      <c r="M181" s="6" t="n"/>
      <c r="N181" s="6" t="n"/>
      <c r="O181" s="6" t="n"/>
      <c r="P181" s="5" t="n"/>
      <c r="Q181" s="7" t="n"/>
      <c r="R181" s="11">
        <f>IF($F181="","",IF($N181="","Ajouter prochaine étape",IF($Q181="Oui","Fait",IF(OR($O181="",$P181=""),"Ajouter responsable et date","Suivi planifié"))))</f>
        <v/>
      </c>
      <c r="S181" s="6" t="n"/>
    </row>
    <row r="182">
      <c r="A182" s="4">
        <f>IF($F182="","",ROW()-4)</f>
        <v/>
      </c>
      <c r="B182" s="5" t="n"/>
      <c r="C182" s="6" t="n"/>
      <c r="D182" s="6" t="n"/>
      <c r="E182" s="7" t="n"/>
      <c r="F182" s="8" t="n"/>
      <c r="G182" s="6" t="n"/>
      <c r="H182" s="9" t="n"/>
      <c r="I182" s="9" t="n"/>
      <c r="J182" s="10">
        <f>IF(OR($H182="",$I182=""),"",ROUND(MOD($I182-$H182,1)*1440,0))</f>
        <v/>
      </c>
      <c r="K182" s="4">
        <f>IF($J182="","",IF($J182&lt;='Paramètres'!$B$5,"À temps","Trop lent"))</f>
        <v/>
      </c>
      <c r="L182" s="6" t="n"/>
      <c r="M182" s="6" t="n"/>
      <c r="N182" s="6" t="n"/>
      <c r="O182" s="6" t="n"/>
      <c r="P182" s="5" t="n"/>
      <c r="Q182" s="7" t="n"/>
      <c r="R182" s="11">
        <f>IF($F182="","",IF($N182="","Ajouter prochaine étape",IF($Q182="Oui","Fait",IF(OR($O182="",$P182=""),"Ajouter responsable et date","Suivi planifié"))))</f>
        <v/>
      </c>
      <c r="S182" s="6" t="n"/>
    </row>
    <row r="183">
      <c r="A183" s="4">
        <f>IF($F183="","",ROW()-4)</f>
        <v/>
      </c>
      <c r="B183" s="5" t="n"/>
      <c r="C183" s="6" t="n"/>
      <c r="D183" s="6" t="n"/>
      <c r="E183" s="7" t="n"/>
      <c r="F183" s="8" t="n"/>
      <c r="G183" s="6" t="n"/>
      <c r="H183" s="9" t="n"/>
      <c r="I183" s="9" t="n"/>
      <c r="J183" s="10">
        <f>IF(OR($H183="",$I183=""),"",ROUND(MOD($I183-$H183,1)*1440,0))</f>
        <v/>
      </c>
      <c r="K183" s="4">
        <f>IF($J183="","",IF($J183&lt;='Paramètres'!$B$5,"À temps","Trop lent"))</f>
        <v/>
      </c>
      <c r="L183" s="6" t="n"/>
      <c r="M183" s="6" t="n"/>
      <c r="N183" s="6" t="n"/>
      <c r="O183" s="6" t="n"/>
      <c r="P183" s="5" t="n"/>
      <c r="Q183" s="7" t="n"/>
      <c r="R183" s="11">
        <f>IF($F183="","",IF($N183="","Ajouter prochaine étape",IF($Q183="Oui","Fait",IF(OR($O183="",$P183=""),"Ajouter responsable et date","Suivi planifié"))))</f>
        <v/>
      </c>
      <c r="S183" s="6" t="n"/>
    </row>
    <row r="184">
      <c r="A184" s="4">
        <f>IF($F184="","",ROW()-4)</f>
        <v/>
      </c>
      <c r="B184" s="5" t="n"/>
      <c r="C184" s="6" t="n"/>
      <c r="D184" s="6" t="n"/>
      <c r="E184" s="7" t="n"/>
      <c r="F184" s="8" t="n"/>
      <c r="G184" s="6" t="n"/>
      <c r="H184" s="9" t="n"/>
      <c r="I184" s="9" t="n"/>
      <c r="J184" s="10">
        <f>IF(OR($H184="",$I184=""),"",ROUND(MOD($I184-$H184,1)*1440,0))</f>
        <v/>
      </c>
      <c r="K184" s="4">
        <f>IF($J184="","",IF($J184&lt;='Paramètres'!$B$5,"À temps","Trop lent"))</f>
        <v/>
      </c>
      <c r="L184" s="6" t="n"/>
      <c r="M184" s="6" t="n"/>
      <c r="N184" s="6" t="n"/>
      <c r="O184" s="6" t="n"/>
      <c r="P184" s="5" t="n"/>
      <c r="Q184" s="7" t="n"/>
      <c r="R184" s="11">
        <f>IF($F184="","",IF($N184="","Ajouter prochaine étape",IF($Q184="Oui","Fait",IF(OR($O184="",$P184=""),"Ajouter responsable et date","Suivi planifié"))))</f>
        <v/>
      </c>
      <c r="S184" s="6" t="n"/>
    </row>
    <row r="185">
      <c r="A185" s="4">
        <f>IF($F185="","",ROW()-4)</f>
        <v/>
      </c>
      <c r="B185" s="5" t="n"/>
      <c r="C185" s="6" t="n"/>
      <c r="D185" s="6" t="n"/>
      <c r="E185" s="7" t="n"/>
      <c r="F185" s="8" t="n"/>
      <c r="G185" s="6" t="n"/>
      <c r="H185" s="9" t="n"/>
      <c r="I185" s="9" t="n"/>
      <c r="J185" s="10">
        <f>IF(OR($H185="",$I185=""),"",ROUND(MOD($I185-$H185,1)*1440,0))</f>
        <v/>
      </c>
      <c r="K185" s="4">
        <f>IF($J185="","",IF($J185&lt;='Paramètres'!$B$5,"À temps","Trop lent"))</f>
        <v/>
      </c>
      <c r="L185" s="6" t="n"/>
      <c r="M185" s="6" t="n"/>
      <c r="N185" s="6" t="n"/>
      <c r="O185" s="6" t="n"/>
      <c r="P185" s="5" t="n"/>
      <c r="Q185" s="7" t="n"/>
      <c r="R185" s="11">
        <f>IF($F185="","",IF($N185="","Ajouter prochaine étape",IF($Q185="Oui","Fait",IF(OR($O185="",$P185=""),"Ajouter responsable et date","Suivi planifié"))))</f>
        <v/>
      </c>
      <c r="S185" s="6" t="n"/>
    </row>
    <row r="186">
      <c r="A186" s="4">
        <f>IF($F186="","",ROW()-4)</f>
        <v/>
      </c>
      <c r="B186" s="5" t="n"/>
      <c r="C186" s="6" t="n"/>
      <c r="D186" s="6" t="n"/>
      <c r="E186" s="7" t="n"/>
      <c r="F186" s="8" t="n"/>
      <c r="G186" s="6" t="n"/>
      <c r="H186" s="9" t="n"/>
      <c r="I186" s="9" t="n"/>
      <c r="J186" s="10">
        <f>IF(OR($H186="",$I186=""),"",ROUND(MOD($I186-$H186,1)*1440,0))</f>
        <v/>
      </c>
      <c r="K186" s="4">
        <f>IF($J186="","",IF($J186&lt;='Paramètres'!$B$5,"À temps","Trop lent"))</f>
        <v/>
      </c>
      <c r="L186" s="6" t="n"/>
      <c r="M186" s="6" t="n"/>
      <c r="N186" s="6" t="n"/>
      <c r="O186" s="6" t="n"/>
      <c r="P186" s="5" t="n"/>
      <c r="Q186" s="7" t="n"/>
      <c r="R186" s="11">
        <f>IF($F186="","",IF($N186="","Ajouter prochaine étape",IF($Q186="Oui","Fait",IF(OR($O186="",$P186=""),"Ajouter responsable et date","Suivi planifié"))))</f>
        <v/>
      </c>
      <c r="S186" s="6" t="n"/>
    </row>
    <row r="187">
      <c r="A187" s="4">
        <f>IF($F187="","",ROW()-4)</f>
        <v/>
      </c>
      <c r="B187" s="5" t="n"/>
      <c r="C187" s="6" t="n"/>
      <c r="D187" s="6" t="n"/>
      <c r="E187" s="7" t="n"/>
      <c r="F187" s="8" t="n"/>
      <c r="G187" s="6" t="n"/>
      <c r="H187" s="9" t="n"/>
      <c r="I187" s="9" t="n"/>
      <c r="J187" s="10">
        <f>IF(OR($H187="",$I187=""),"",ROUND(MOD($I187-$H187,1)*1440,0))</f>
        <v/>
      </c>
      <c r="K187" s="4">
        <f>IF($J187="","",IF($J187&lt;='Paramètres'!$B$5,"À temps","Trop lent"))</f>
        <v/>
      </c>
      <c r="L187" s="6" t="n"/>
      <c r="M187" s="6" t="n"/>
      <c r="N187" s="6" t="n"/>
      <c r="O187" s="6" t="n"/>
      <c r="P187" s="5" t="n"/>
      <c r="Q187" s="7" t="n"/>
      <c r="R187" s="11">
        <f>IF($F187="","",IF($N187="","Ajouter prochaine étape",IF($Q187="Oui","Fait",IF(OR($O187="",$P187=""),"Ajouter responsable et date","Suivi planifié"))))</f>
        <v/>
      </c>
      <c r="S187" s="6" t="n"/>
    </row>
    <row r="188">
      <c r="A188" s="4">
        <f>IF($F188="","",ROW()-4)</f>
        <v/>
      </c>
      <c r="B188" s="5" t="n"/>
      <c r="C188" s="6" t="n"/>
      <c r="D188" s="6" t="n"/>
      <c r="E188" s="7" t="n"/>
      <c r="F188" s="8" t="n"/>
      <c r="G188" s="6" t="n"/>
      <c r="H188" s="9" t="n"/>
      <c r="I188" s="9" t="n"/>
      <c r="J188" s="10">
        <f>IF(OR($H188="",$I188=""),"",ROUND(MOD($I188-$H188,1)*1440,0))</f>
        <v/>
      </c>
      <c r="K188" s="4">
        <f>IF($J188="","",IF($J188&lt;='Paramètres'!$B$5,"À temps","Trop lent"))</f>
        <v/>
      </c>
      <c r="L188" s="6" t="n"/>
      <c r="M188" s="6" t="n"/>
      <c r="N188" s="6" t="n"/>
      <c r="O188" s="6" t="n"/>
      <c r="P188" s="5" t="n"/>
      <c r="Q188" s="7" t="n"/>
      <c r="R188" s="11">
        <f>IF($F188="","",IF($N188="","Ajouter prochaine étape",IF($Q188="Oui","Fait",IF(OR($O188="",$P188=""),"Ajouter responsable et date","Suivi planifié"))))</f>
        <v/>
      </c>
      <c r="S188" s="6" t="n"/>
    </row>
    <row r="189">
      <c r="A189" s="4">
        <f>IF($F189="","",ROW()-4)</f>
        <v/>
      </c>
      <c r="B189" s="5" t="n"/>
      <c r="C189" s="6" t="n"/>
      <c r="D189" s="6" t="n"/>
      <c r="E189" s="7" t="n"/>
      <c r="F189" s="8" t="n"/>
      <c r="G189" s="6" t="n"/>
      <c r="H189" s="9" t="n"/>
      <c r="I189" s="9" t="n"/>
      <c r="J189" s="10">
        <f>IF(OR($H189="",$I189=""),"",ROUND(MOD($I189-$H189,1)*1440,0))</f>
        <v/>
      </c>
      <c r="K189" s="4">
        <f>IF($J189="","",IF($J189&lt;='Paramètres'!$B$5,"À temps","Trop lent"))</f>
        <v/>
      </c>
      <c r="L189" s="6" t="n"/>
      <c r="M189" s="6" t="n"/>
      <c r="N189" s="6" t="n"/>
      <c r="O189" s="6" t="n"/>
      <c r="P189" s="5" t="n"/>
      <c r="Q189" s="7" t="n"/>
      <c r="R189" s="11">
        <f>IF($F189="","",IF($N189="","Ajouter prochaine étape",IF($Q189="Oui","Fait",IF(OR($O189="",$P189=""),"Ajouter responsable et date","Suivi planifié"))))</f>
        <v/>
      </c>
      <c r="S189" s="6" t="n"/>
    </row>
    <row r="190">
      <c r="A190" s="4">
        <f>IF($F190="","",ROW()-4)</f>
        <v/>
      </c>
      <c r="B190" s="5" t="n"/>
      <c r="C190" s="6" t="n"/>
      <c r="D190" s="6" t="n"/>
      <c r="E190" s="7" t="n"/>
      <c r="F190" s="8" t="n"/>
      <c r="G190" s="6" t="n"/>
      <c r="H190" s="9" t="n"/>
      <c r="I190" s="9" t="n"/>
      <c r="J190" s="10">
        <f>IF(OR($H190="",$I190=""),"",ROUND(MOD($I190-$H190,1)*1440,0))</f>
        <v/>
      </c>
      <c r="K190" s="4">
        <f>IF($J190="","",IF($J190&lt;='Paramètres'!$B$5,"À temps","Trop lent"))</f>
        <v/>
      </c>
      <c r="L190" s="6" t="n"/>
      <c r="M190" s="6" t="n"/>
      <c r="N190" s="6" t="n"/>
      <c r="O190" s="6" t="n"/>
      <c r="P190" s="5" t="n"/>
      <c r="Q190" s="7" t="n"/>
      <c r="R190" s="11">
        <f>IF($F190="","",IF($N190="","Ajouter prochaine étape",IF($Q190="Oui","Fait",IF(OR($O190="",$P190=""),"Ajouter responsable et date","Suivi planifié"))))</f>
        <v/>
      </c>
      <c r="S190" s="6" t="n"/>
    </row>
    <row r="191">
      <c r="A191" s="4">
        <f>IF($F191="","",ROW()-4)</f>
        <v/>
      </c>
      <c r="B191" s="5" t="n"/>
      <c r="C191" s="6" t="n"/>
      <c r="D191" s="6" t="n"/>
      <c r="E191" s="7" t="n"/>
      <c r="F191" s="8" t="n"/>
      <c r="G191" s="6" t="n"/>
      <c r="H191" s="9" t="n"/>
      <c r="I191" s="9" t="n"/>
      <c r="J191" s="10">
        <f>IF(OR($H191="",$I191=""),"",ROUND(MOD($I191-$H191,1)*1440,0))</f>
        <v/>
      </c>
      <c r="K191" s="4">
        <f>IF($J191="","",IF($J191&lt;='Paramètres'!$B$5,"À temps","Trop lent"))</f>
        <v/>
      </c>
      <c r="L191" s="6" t="n"/>
      <c r="M191" s="6" t="n"/>
      <c r="N191" s="6" t="n"/>
      <c r="O191" s="6" t="n"/>
      <c r="P191" s="5" t="n"/>
      <c r="Q191" s="7" t="n"/>
      <c r="R191" s="11">
        <f>IF($F191="","",IF($N191="","Ajouter prochaine étape",IF($Q191="Oui","Fait",IF(OR($O191="",$P191=""),"Ajouter responsable et date","Suivi planifié"))))</f>
        <v/>
      </c>
      <c r="S191" s="6" t="n"/>
    </row>
    <row r="192">
      <c r="A192" s="4">
        <f>IF($F192="","",ROW()-4)</f>
        <v/>
      </c>
      <c r="B192" s="5" t="n"/>
      <c r="C192" s="6" t="n"/>
      <c r="D192" s="6" t="n"/>
      <c r="E192" s="7" t="n"/>
      <c r="F192" s="8" t="n"/>
      <c r="G192" s="6" t="n"/>
      <c r="H192" s="9" t="n"/>
      <c r="I192" s="9" t="n"/>
      <c r="J192" s="10">
        <f>IF(OR($H192="",$I192=""),"",ROUND(MOD($I192-$H192,1)*1440,0))</f>
        <v/>
      </c>
      <c r="K192" s="4">
        <f>IF($J192="","",IF($J192&lt;='Paramètres'!$B$5,"À temps","Trop lent"))</f>
        <v/>
      </c>
      <c r="L192" s="6" t="n"/>
      <c r="M192" s="6" t="n"/>
      <c r="N192" s="6" t="n"/>
      <c r="O192" s="6" t="n"/>
      <c r="P192" s="5" t="n"/>
      <c r="Q192" s="7" t="n"/>
      <c r="R192" s="11">
        <f>IF($F192="","",IF($N192="","Ajouter prochaine étape",IF($Q192="Oui","Fait",IF(OR($O192="",$P192=""),"Ajouter responsable et date","Suivi planifié"))))</f>
        <v/>
      </c>
      <c r="S192" s="6" t="n"/>
    </row>
    <row r="193">
      <c r="A193" s="4">
        <f>IF($F193="","",ROW()-4)</f>
        <v/>
      </c>
      <c r="B193" s="5" t="n"/>
      <c r="C193" s="6" t="n"/>
      <c r="D193" s="6" t="n"/>
      <c r="E193" s="7" t="n"/>
      <c r="F193" s="8" t="n"/>
      <c r="G193" s="6" t="n"/>
      <c r="H193" s="9" t="n"/>
      <c r="I193" s="9" t="n"/>
      <c r="J193" s="10">
        <f>IF(OR($H193="",$I193=""),"",ROUND(MOD($I193-$H193,1)*1440,0))</f>
        <v/>
      </c>
      <c r="K193" s="4">
        <f>IF($J193="","",IF($J193&lt;='Paramètres'!$B$5,"À temps","Trop lent"))</f>
        <v/>
      </c>
      <c r="L193" s="6" t="n"/>
      <c r="M193" s="6" t="n"/>
      <c r="N193" s="6" t="n"/>
      <c r="O193" s="6" t="n"/>
      <c r="P193" s="5" t="n"/>
      <c r="Q193" s="7" t="n"/>
      <c r="R193" s="11">
        <f>IF($F193="","",IF($N193="","Ajouter prochaine étape",IF($Q193="Oui","Fait",IF(OR($O193="",$P193=""),"Ajouter responsable et date","Suivi planifié"))))</f>
        <v/>
      </c>
      <c r="S193" s="6" t="n"/>
    </row>
    <row r="194">
      <c r="A194" s="4">
        <f>IF($F194="","",ROW()-4)</f>
        <v/>
      </c>
      <c r="B194" s="5" t="n"/>
      <c r="C194" s="6" t="n"/>
      <c r="D194" s="6" t="n"/>
      <c r="E194" s="7" t="n"/>
      <c r="F194" s="8" t="n"/>
      <c r="G194" s="6" t="n"/>
      <c r="H194" s="9" t="n"/>
      <c r="I194" s="9" t="n"/>
      <c r="J194" s="10">
        <f>IF(OR($H194="",$I194=""),"",ROUND(MOD($I194-$H194,1)*1440,0))</f>
        <v/>
      </c>
      <c r="K194" s="4">
        <f>IF($J194="","",IF($J194&lt;='Paramètres'!$B$5,"À temps","Trop lent"))</f>
        <v/>
      </c>
      <c r="L194" s="6" t="n"/>
      <c r="M194" s="6" t="n"/>
      <c r="N194" s="6" t="n"/>
      <c r="O194" s="6" t="n"/>
      <c r="P194" s="5" t="n"/>
      <c r="Q194" s="7" t="n"/>
      <c r="R194" s="11">
        <f>IF($F194="","",IF($N194="","Ajouter prochaine étape",IF($Q194="Oui","Fait",IF(OR($O194="",$P194=""),"Ajouter responsable et date","Suivi planifié"))))</f>
        <v/>
      </c>
      <c r="S194" s="6" t="n"/>
    </row>
    <row r="195">
      <c r="A195" s="4">
        <f>IF($F195="","",ROW()-4)</f>
        <v/>
      </c>
      <c r="B195" s="5" t="n"/>
      <c r="C195" s="6" t="n"/>
      <c r="D195" s="6" t="n"/>
      <c r="E195" s="7" t="n"/>
      <c r="F195" s="8" t="n"/>
      <c r="G195" s="6" t="n"/>
      <c r="H195" s="9" t="n"/>
      <c r="I195" s="9" t="n"/>
      <c r="J195" s="10">
        <f>IF(OR($H195="",$I195=""),"",ROUND(MOD($I195-$H195,1)*1440,0))</f>
        <v/>
      </c>
      <c r="K195" s="4">
        <f>IF($J195="","",IF($J195&lt;='Paramètres'!$B$5,"À temps","Trop lent"))</f>
        <v/>
      </c>
      <c r="L195" s="6" t="n"/>
      <c r="M195" s="6" t="n"/>
      <c r="N195" s="6" t="n"/>
      <c r="O195" s="6" t="n"/>
      <c r="P195" s="5" t="n"/>
      <c r="Q195" s="7" t="n"/>
      <c r="R195" s="11">
        <f>IF($F195="","",IF($N195="","Ajouter prochaine étape",IF($Q195="Oui","Fait",IF(OR($O195="",$P195=""),"Ajouter responsable et date","Suivi planifié"))))</f>
        <v/>
      </c>
      <c r="S195" s="6" t="n"/>
    </row>
    <row r="196">
      <c r="A196" s="4">
        <f>IF($F196="","",ROW()-4)</f>
        <v/>
      </c>
      <c r="B196" s="5" t="n"/>
      <c r="C196" s="6" t="n"/>
      <c r="D196" s="6" t="n"/>
      <c r="E196" s="7" t="n"/>
      <c r="F196" s="8" t="n"/>
      <c r="G196" s="6" t="n"/>
      <c r="H196" s="9" t="n"/>
      <c r="I196" s="9" t="n"/>
      <c r="J196" s="10">
        <f>IF(OR($H196="",$I196=""),"",ROUND(MOD($I196-$H196,1)*1440,0))</f>
        <v/>
      </c>
      <c r="K196" s="4">
        <f>IF($J196="","",IF($J196&lt;='Paramètres'!$B$5,"À temps","Trop lent"))</f>
        <v/>
      </c>
      <c r="L196" s="6" t="n"/>
      <c r="M196" s="6" t="n"/>
      <c r="N196" s="6" t="n"/>
      <c r="O196" s="6" t="n"/>
      <c r="P196" s="5" t="n"/>
      <c r="Q196" s="7" t="n"/>
      <c r="R196" s="11">
        <f>IF($F196="","",IF($N196="","Ajouter prochaine étape",IF($Q196="Oui","Fait",IF(OR($O196="",$P196=""),"Ajouter responsable et date","Suivi planifié"))))</f>
        <v/>
      </c>
      <c r="S196" s="6" t="n"/>
    </row>
    <row r="197">
      <c r="A197" s="4">
        <f>IF($F197="","",ROW()-4)</f>
        <v/>
      </c>
      <c r="B197" s="5" t="n"/>
      <c r="C197" s="6" t="n"/>
      <c r="D197" s="6" t="n"/>
      <c r="E197" s="7" t="n"/>
      <c r="F197" s="8" t="n"/>
      <c r="G197" s="6" t="n"/>
      <c r="H197" s="9" t="n"/>
      <c r="I197" s="9" t="n"/>
      <c r="J197" s="10">
        <f>IF(OR($H197="",$I197=""),"",ROUND(MOD($I197-$H197,1)*1440,0))</f>
        <v/>
      </c>
      <c r="K197" s="4">
        <f>IF($J197="","",IF($J197&lt;='Paramètres'!$B$5,"À temps","Trop lent"))</f>
        <v/>
      </c>
      <c r="L197" s="6" t="n"/>
      <c r="M197" s="6" t="n"/>
      <c r="N197" s="6" t="n"/>
      <c r="O197" s="6" t="n"/>
      <c r="P197" s="5" t="n"/>
      <c r="Q197" s="7" t="n"/>
      <c r="R197" s="11">
        <f>IF($F197="","",IF($N197="","Ajouter prochaine étape",IF($Q197="Oui","Fait",IF(OR($O197="",$P197=""),"Ajouter responsable et date","Suivi planifié"))))</f>
        <v/>
      </c>
      <c r="S197" s="6" t="n"/>
    </row>
    <row r="198">
      <c r="A198" s="4">
        <f>IF($F198="","",ROW()-4)</f>
        <v/>
      </c>
      <c r="B198" s="5" t="n"/>
      <c r="C198" s="6" t="n"/>
      <c r="D198" s="6" t="n"/>
      <c r="E198" s="7" t="n"/>
      <c r="F198" s="8" t="n"/>
      <c r="G198" s="6" t="n"/>
      <c r="H198" s="9" t="n"/>
      <c r="I198" s="9" t="n"/>
      <c r="J198" s="10">
        <f>IF(OR($H198="",$I198=""),"",ROUND(MOD($I198-$H198,1)*1440,0))</f>
        <v/>
      </c>
      <c r="K198" s="4">
        <f>IF($J198="","",IF($J198&lt;='Paramètres'!$B$5,"À temps","Trop lent"))</f>
        <v/>
      </c>
      <c r="L198" s="6" t="n"/>
      <c r="M198" s="6" t="n"/>
      <c r="N198" s="6" t="n"/>
      <c r="O198" s="6" t="n"/>
      <c r="P198" s="5" t="n"/>
      <c r="Q198" s="7" t="n"/>
      <c r="R198" s="11">
        <f>IF($F198="","",IF($N198="","Ajouter prochaine étape",IF($Q198="Oui","Fait",IF(OR($O198="",$P198=""),"Ajouter responsable et date","Suivi planifié"))))</f>
        <v/>
      </c>
      <c r="S198" s="6" t="n"/>
    </row>
    <row r="199">
      <c r="A199" s="4">
        <f>IF($F199="","",ROW()-4)</f>
        <v/>
      </c>
      <c r="B199" s="5" t="n"/>
      <c r="C199" s="6" t="n"/>
      <c r="D199" s="6" t="n"/>
      <c r="E199" s="7" t="n"/>
      <c r="F199" s="8" t="n"/>
      <c r="G199" s="6" t="n"/>
      <c r="H199" s="9" t="n"/>
      <c r="I199" s="9" t="n"/>
      <c r="J199" s="10">
        <f>IF(OR($H199="",$I199=""),"",ROUND(MOD($I199-$H199,1)*1440,0))</f>
        <v/>
      </c>
      <c r="K199" s="4">
        <f>IF($J199="","",IF($J199&lt;='Paramètres'!$B$5,"À temps","Trop lent"))</f>
        <v/>
      </c>
      <c r="L199" s="6" t="n"/>
      <c r="M199" s="6" t="n"/>
      <c r="N199" s="6" t="n"/>
      <c r="O199" s="6" t="n"/>
      <c r="P199" s="5" t="n"/>
      <c r="Q199" s="7" t="n"/>
      <c r="R199" s="11">
        <f>IF($F199="","",IF($N199="","Ajouter prochaine étape",IF($Q199="Oui","Fait",IF(OR($O199="",$P199=""),"Ajouter responsable et date","Suivi planifié"))))</f>
        <v/>
      </c>
      <c r="S199" s="6" t="n"/>
    </row>
    <row r="200">
      <c r="A200" s="4">
        <f>IF($F200="","",ROW()-4)</f>
        <v/>
      </c>
      <c r="B200" s="5" t="n"/>
      <c r="C200" s="6" t="n"/>
      <c r="D200" s="6" t="n"/>
      <c r="E200" s="7" t="n"/>
      <c r="F200" s="8" t="n"/>
      <c r="G200" s="6" t="n"/>
      <c r="H200" s="9" t="n"/>
      <c r="I200" s="9" t="n"/>
      <c r="J200" s="10">
        <f>IF(OR($H200="",$I200=""),"",ROUND(MOD($I200-$H200,1)*1440,0))</f>
        <v/>
      </c>
      <c r="K200" s="4">
        <f>IF($J200="","",IF($J200&lt;='Paramètres'!$B$5,"À temps","Trop lent"))</f>
        <v/>
      </c>
      <c r="L200" s="6" t="n"/>
      <c r="M200" s="6" t="n"/>
      <c r="N200" s="6" t="n"/>
      <c r="O200" s="6" t="n"/>
      <c r="P200" s="5" t="n"/>
      <c r="Q200" s="7" t="n"/>
      <c r="R200" s="11">
        <f>IF($F200="","",IF($N200="","Ajouter prochaine étape",IF($Q200="Oui","Fait",IF(OR($O200="",$P200=""),"Ajouter responsable et date","Suivi planifié"))))</f>
        <v/>
      </c>
      <c r="S200" s="6" t="n"/>
    </row>
    <row r="201">
      <c r="A201" s="4">
        <f>IF($F201="","",ROW()-4)</f>
        <v/>
      </c>
      <c r="B201" s="5" t="n"/>
      <c r="C201" s="6" t="n"/>
      <c r="D201" s="6" t="n"/>
      <c r="E201" s="7" t="n"/>
      <c r="F201" s="8" t="n"/>
      <c r="G201" s="6" t="n"/>
      <c r="H201" s="9" t="n"/>
      <c r="I201" s="9" t="n"/>
      <c r="J201" s="10">
        <f>IF(OR($H201="",$I201=""),"",ROUND(MOD($I201-$H201,1)*1440,0))</f>
        <v/>
      </c>
      <c r="K201" s="4">
        <f>IF($J201="","",IF($J201&lt;='Paramètres'!$B$5,"À temps","Trop lent"))</f>
        <v/>
      </c>
      <c r="L201" s="6" t="n"/>
      <c r="M201" s="6" t="n"/>
      <c r="N201" s="6" t="n"/>
      <c r="O201" s="6" t="n"/>
      <c r="P201" s="5" t="n"/>
      <c r="Q201" s="7" t="n"/>
      <c r="R201" s="11">
        <f>IF($F201="","",IF($N201="","Ajouter prochaine étape",IF($Q201="Oui","Fait",IF(OR($O201="",$P201=""),"Ajouter responsable et date","Suivi planifié"))))</f>
        <v/>
      </c>
      <c r="S201" s="6" t="n"/>
    </row>
    <row r="202">
      <c r="A202" s="4">
        <f>IF($F202="","",ROW()-4)</f>
        <v/>
      </c>
      <c r="B202" s="5" t="n"/>
      <c r="C202" s="6" t="n"/>
      <c r="D202" s="6" t="n"/>
      <c r="E202" s="7" t="n"/>
      <c r="F202" s="8" t="n"/>
      <c r="G202" s="6" t="n"/>
      <c r="H202" s="9" t="n"/>
      <c r="I202" s="9" t="n"/>
      <c r="J202" s="10">
        <f>IF(OR($H202="",$I202=""),"",ROUND(MOD($I202-$H202,1)*1440,0))</f>
        <v/>
      </c>
      <c r="K202" s="4">
        <f>IF($J202="","",IF($J202&lt;='Paramètres'!$B$5,"À temps","Trop lent"))</f>
        <v/>
      </c>
      <c r="L202" s="6" t="n"/>
      <c r="M202" s="6" t="n"/>
      <c r="N202" s="6" t="n"/>
      <c r="O202" s="6" t="n"/>
      <c r="P202" s="5" t="n"/>
      <c r="Q202" s="7" t="n"/>
      <c r="R202" s="11">
        <f>IF($F202="","",IF($N202="","Ajouter prochaine étape",IF($Q202="Oui","Fait",IF(OR($O202="",$P202=""),"Ajouter responsable et date","Suivi planifié"))))</f>
        <v/>
      </c>
      <c r="S202" s="6" t="n"/>
    </row>
    <row r="203">
      <c r="A203" s="4">
        <f>IF($F203="","",ROW()-4)</f>
        <v/>
      </c>
      <c r="B203" s="5" t="n"/>
      <c r="C203" s="6" t="n"/>
      <c r="D203" s="6" t="n"/>
      <c r="E203" s="7" t="n"/>
      <c r="F203" s="8" t="n"/>
      <c r="G203" s="6" t="n"/>
      <c r="H203" s="9" t="n"/>
      <c r="I203" s="9" t="n"/>
      <c r="J203" s="10">
        <f>IF(OR($H203="",$I203=""),"",ROUND(MOD($I203-$H203,1)*1440,0))</f>
        <v/>
      </c>
      <c r="K203" s="4">
        <f>IF($J203="","",IF($J203&lt;='Paramètres'!$B$5,"À temps","Trop lent"))</f>
        <v/>
      </c>
      <c r="L203" s="6" t="n"/>
      <c r="M203" s="6" t="n"/>
      <c r="N203" s="6" t="n"/>
      <c r="O203" s="6" t="n"/>
      <c r="P203" s="5" t="n"/>
      <c r="Q203" s="7" t="n"/>
      <c r="R203" s="11">
        <f>IF($F203="","",IF($N203="","Ajouter prochaine étape",IF($Q203="Oui","Fait",IF(OR($O203="",$P203=""),"Ajouter responsable et date","Suivi planifié"))))</f>
        <v/>
      </c>
      <c r="S203" s="6" t="n"/>
    </row>
    <row r="204">
      <c r="A204" s="4">
        <f>IF($F204="","",ROW()-4)</f>
        <v/>
      </c>
      <c r="B204" s="5" t="n"/>
      <c r="C204" s="6" t="n"/>
      <c r="D204" s="6" t="n"/>
      <c r="E204" s="7" t="n"/>
      <c r="F204" s="8" t="n"/>
      <c r="G204" s="6" t="n"/>
      <c r="H204" s="9" t="n"/>
      <c r="I204" s="9" t="n"/>
      <c r="J204" s="10">
        <f>IF(OR($H204="",$I204=""),"",ROUND(MOD($I204-$H204,1)*1440,0))</f>
        <v/>
      </c>
      <c r="K204" s="4">
        <f>IF($J204="","",IF($J204&lt;='Paramètres'!$B$5,"À temps","Trop lent"))</f>
        <v/>
      </c>
      <c r="L204" s="6" t="n"/>
      <c r="M204" s="6" t="n"/>
      <c r="N204" s="6" t="n"/>
      <c r="O204" s="6" t="n"/>
      <c r="P204" s="5" t="n"/>
      <c r="Q204" s="7" t="n"/>
      <c r="R204" s="11">
        <f>IF($F204="","",IF($N204="","Ajouter prochaine étape",IF($Q204="Oui","Fait",IF(OR($O204="",$P204=""),"Ajouter responsable et date","Suivi planifié"))))</f>
        <v/>
      </c>
      <c r="S204" s="6" t="n"/>
    </row>
  </sheetData>
  <autoFilter ref="A4:S204"/>
  <conditionalFormatting sqref="R5:R204">
    <cfRule type="expression" priority="1" dxfId="0">
      <formula>R5="Fait"</formula>
    </cfRule>
    <cfRule type="expression" priority="2" dxfId="1">
      <formula>R5="Suivi planifié"</formula>
    </cfRule>
    <cfRule type="expression" priority="3" dxfId="2">
      <formula>R5="Ajouter responsable et date"</formula>
    </cfRule>
    <cfRule type="expression" priority="4" dxfId="3">
      <formula>R5="Ajouter prochaine étape"</formula>
    </cfRule>
  </conditionalFormatting>
  <conditionalFormatting sqref="K5:K204">
    <cfRule type="expression" priority="5" dxfId="0">
      <formula>K5="À temps"</formula>
    </cfRule>
    <cfRule type="expression" priority="6" dxfId="3">
      <formula>K5="Trop lent"</formula>
    </cfRule>
  </conditionalFormatting>
  <conditionalFormatting sqref="P5:P204">
    <cfRule type="expression" priority="7" dxfId="3">
      <formula>AND(ISNUMBER(P5),P5&lt;TODAY(),$Q5&lt;&gt;"Oui")</formula>
    </cfRule>
  </conditionalFormatting>
  <dataValidations count="5">
    <dataValidation sqref="C5:C204" showDropDown="0" showInputMessage="0" showErrorMessage="0" allowBlank="1" type="list">
      <formula1>'Paramètres'!$A$11:$A$15</formula1>
    </dataValidation>
    <dataValidation sqref="D5:D204" showDropDown="0" showInputMessage="0" showErrorMessage="0" allowBlank="1" type="list">
      <formula1>'Paramètres'!$B$11:$B$14</formula1>
    </dataValidation>
    <dataValidation sqref="N5:N204" showDropDown="0" showInputMessage="0" showErrorMessage="0" allowBlank="1" type="list">
      <formula1>'Paramètres'!$C$11:$C$16</formula1>
    </dataValidation>
    <dataValidation sqref="Q5:Q204" showDropDown="0" showInputMessage="0" showErrorMessage="0" allowBlank="1" type="list">
      <formula1>'Paramètres'!$D$11:$D$12</formula1>
    </dataValidation>
    <dataValidation sqref="E5:E204" showDropDown="0" showInputMessage="0" showErrorMessage="0" allowBlank="1" type="list">
      <formula1>'Paramètres'!$D$11:$D$12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Synthèse</t>
        </is>
      </c>
    </row>
    <row r="2">
      <c r="A2" s="2" t="inlineStr">
        <is>
          <t>Tout ce qui figure sur cette feuille se remplit seul à partir des feuilles Journal des chats et Paramètres.</t>
        </is>
      </c>
    </row>
    <row r="4">
      <c r="A4" s="12" t="inlineStr">
        <is>
          <t>Chats</t>
        </is>
      </c>
    </row>
    <row r="5">
      <c r="A5" s="6" t="inlineStr">
        <is>
          <t>Chats consignés</t>
        </is>
      </c>
      <c r="B5" s="13">
        <f>COUNTA('Journal des chats'!$F$5:$F$204)</f>
        <v/>
      </c>
    </row>
    <row r="6">
      <c r="A6" s="6" t="inlineStr">
        <is>
          <t>Première réponse à temps</t>
        </is>
      </c>
      <c r="B6" s="13">
        <f>COUNTIF('Journal des chats'!$K$5:$K$204,"À temps")</f>
        <v/>
      </c>
    </row>
    <row r="7">
      <c r="A7" s="6" t="inlineStr">
        <is>
          <t>Première réponse trop lente</t>
        </is>
      </c>
      <c r="B7" s="13">
        <f>COUNTIF('Journal des chats'!$K$5:$K$204,"Trop lent")</f>
        <v/>
      </c>
    </row>
    <row r="8">
      <c r="A8" s="6" t="inlineStr">
        <is>
          <t>Part à temps</t>
        </is>
      </c>
      <c r="B8" s="14">
        <f>IF(B6+B7=0,"",B6/(B6+B7))</f>
        <v/>
      </c>
    </row>
    <row r="9">
      <c r="A9" s="6" t="inlineStr">
        <is>
          <t>Délai moyen avant la première réponse (minutes)</t>
        </is>
      </c>
      <c r="B9" s="15">
        <f>IF(COUNT('Journal des chats'!$J$5:$J$204)=0,"",AVERAGE('Journal des chats'!$J$5:$J$204))</f>
        <v/>
      </c>
    </row>
    <row r="11">
      <c r="A11" s="12" t="inlineStr">
        <is>
          <t>Prochaines étapes</t>
        </is>
      </c>
    </row>
    <row r="12">
      <c r="A12" s="6" t="inlineStr">
        <is>
          <t>Réservé</t>
        </is>
      </c>
      <c r="B12" s="13">
        <f>COUNTIF('Journal des chats'!$N$5:$N$204,"Réservé")</f>
        <v/>
      </c>
    </row>
    <row r="13">
      <c r="A13" s="6" t="inlineStr">
        <is>
          <t>Devis à envoyer</t>
        </is>
      </c>
      <c r="B13" s="13">
        <f>COUNTIF('Journal des chats'!$N$5:$N$204,"Devis à envoyer")</f>
        <v/>
      </c>
    </row>
    <row r="14">
      <c r="A14" s="6" t="inlineStr">
        <is>
          <t>Rappel</t>
        </is>
      </c>
      <c r="B14" s="13">
        <f>COUNTIF('Journal des chats'!$N$5:$N$204,"Rappel")</f>
        <v/>
      </c>
    </row>
    <row r="15">
      <c r="A15" s="6" t="inlineStr">
        <is>
          <t>Répondu</t>
        </is>
      </c>
      <c r="B15" s="13">
        <f>COUNTIF('Journal des chats'!$N$5:$N$204,"Répondu")</f>
        <v/>
      </c>
    </row>
    <row r="16">
      <c r="A16" s="6" t="inlineStr">
        <is>
          <t>Visiteur parti</t>
        </is>
      </c>
      <c r="B16" s="13">
        <f>COUNTIF('Journal des chats'!$N$5:$N$204,"Visiteur parti")</f>
        <v/>
      </c>
    </row>
    <row r="17">
      <c r="A17" s="6" t="inlineStr">
        <is>
          <t>Transmis au responsable</t>
        </is>
      </c>
      <c r="B17" s="13">
        <f>COUNTIF('Journal des chats'!$N$5:$N$204,"Transmis au responsable")</f>
        <v/>
      </c>
    </row>
    <row r="18">
      <c r="A18" s="6" t="inlineStr">
        <is>
          <t>Part des chats réservés</t>
        </is>
      </c>
      <c r="B18" s="14">
        <f>IF(B5=0,"",B12/B5)</f>
        <v/>
      </c>
    </row>
    <row r="20">
      <c r="A20" s="12" t="inlineStr">
        <is>
          <t>Suivis</t>
        </is>
      </c>
    </row>
    <row r="21">
      <c r="A21" s="6" t="inlineStr">
        <is>
          <t>Fait</t>
        </is>
      </c>
      <c r="B21" s="13">
        <f>COUNTIF('Journal des chats'!$R$5:$R$204,"Fait")</f>
        <v/>
      </c>
    </row>
    <row r="22">
      <c r="A22" s="6" t="inlineStr">
        <is>
          <t>Suivi planifié</t>
        </is>
      </c>
      <c r="B22" s="13">
        <f>COUNTIF('Journal des chats'!$R$5:$R$204,"Suivi planifié")</f>
        <v/>
      </c>
    </row>
    <row r="23">
      <c r="A23" s="6" t="inlineStr">
        <is>
          <t>Ajouter responsable et date</t>
        </is>
      </c>
      <c r="B23" s="13">
        <f>COUNTIF('Journal des chats'!$R$5:$R$204,"Ajouter responsable et date")</f>
        <v/>
      </c>
    </row>
    <row r="24">
      <c r="A24" s="6" t="inlineStr">
        <is>
          <t>Ajouter prochaine étape</t>
        </is>
      </c>
      <c r="B24" s="13">
        <f>COUNTIF('Journal des chats'!$R$5:$R$204,"Ajouter prochaine étape")</f>
        <v/>
      </c>
    </row>
    <row r="25">
      <c r="A25" s="6" t="inlineStr">
        <is>
          <t>Suivis dont la date est passée, non faits</t>
        </is>
      </c>
      <c r="B25" s="13">
        <f>COUNTIFS('Journal des chats'!$P$5:$P$204,"&lt;"&amp;TODAY(),'Journal des chats'!$Q$5:$Q$204,"&lt;&gt;Oui",'Journal des chats'!$F$5:$F$204,"&lt;&gt;")</f>
        <v/>
      </c>
    </row>
    <row r="27">
      <c r="A27" s="12" t="inlineStr">
        <is>
          <t>Par type de chat</t>
        </is>
      </c>
    </row>
    <row r="28" ht="24" customHeight="1">
      <c r="A28" s="3" t="inlineStr">
        <is>
          <t>Type de chat</t>
        </is>
      </c>
      <c r="B28" s="3" t="inlineStr">
        <is>
          <t>Chats</t>
        </is>
      </c>
      <c r="C28" s="3" t="inlineStr">
        <is>
          <t>Réservés</t>
        </is>
      </c>
      <c r="D28" s="3" t="inlineStr">
        <is>
          <t>Part réservée</t>
        </is>
      </c>
    </row>
    <row r="29">
      <c r="A29" s="6" t="inlineStr">
        <is>
          <t>Chat de vente</t>
        </is>
      </c>
      <c r="B29" s="16">
        <f>COUNTIF('Journal des chats'!$D$5:$D$204,"Chat de vente")</f>
        <v/>
      </c>
      <c r="C29" s="16">
        <f>COUNTIFS('Journal des chats'!$D$5:$D$204,"Chat de vente",'Journal des chats'!$N$5:$N$204,"Réservé")</f>
        <v/>
      </c>
      <c r="D29" s="17">
        <f>IF(B29=0,"",C29/B29)</f>
        <v/>
      </c>
    </row>
    <row r="30">
      <c r="A30" s="6" t="inlineStr">
        <is>
          <t>Demande de devis</t>
        </is>
      </c>
      <c r="B30" s="16">
        <f>COUNTIF('Journal des chats'!$D$5:$D$204,"Demande de devis")</f>
        <v/>
      </c>
      <c r="C30" s="16">
        <f>COUNTIFS('Journal des chats'!$D$5:$D$204,"Demande de devis",'Journal des chats'!$N$5:$N$204,"Réservé")</f>
        <v/>
      </c>
      <c r="D30" s="17">
        <f>IF(B30=0,"",C30/B30)</f>
        <v/>
      </c>
    </row>
    <row r="31">
      <c r="A31" s="6" t="inlineStr">
        <is>
          <t>Question avant achat</t>
        </is>
      </c>
      <c r="B31" s="16">
        <f>COUNTIF('Journal des chats'!$D$5:$D$204,"Question avant achat")</f>
        <v/>
      </c>
      <c r="C31" s="16">
        <f>COUNTIFS('Journal des chats'!$D$5:$D$204,"Question avant achat",'Journal des chats'!$N$5:$N$204,"Réservé")</f>
        <v/>
      </c>
      <c r="D31" s="17">
        <f>IF(B31=0,"",C31/B31)</f>
        <v/>
      </c>
    </row>
    <row r="32">
      <c r="A32" s="6" t="inlineStr">
        <is>
          <t>Client existant</t>
        </is>
      </c>
      <c r="B32" s="16">
        <f>COUNTIF('Journal des chats'!$D$5:$D$204,"Client existant")</f>
        <v/>
      </c>
      <c r="C32" s="16">
        <f>COUNTIFS('Journal des chats'!$D$5:$D$204,"Client existant",'Journal des chats'!$N$5:$N$204,"Réservé")</f>
        <v/>
      </c>
      <c r="D32" s="17">
        <f>IF(B32=0,"",C32/B32)</f>
        <v/>
      </c>
    </row>
    <row r="34">
      <c r="A34" s="18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0" customWidth="1" min="3" max="3"/>
    <col width="12" customWidth="1" min="4" max="4"/>
  </cols>
  <sheetData>
    <row r="1">
      <c r="A1" s="1" t="inlineStr">
        <is>
          <t>Paramètres</t>
        </is>
      </c>
    </row>
    <row r="2">
      <c r="A2" s="2" t="inlineStr">
        <is>
          <t>Le Journal des chats utilise la cible de réponse. Les délais de relance et de dernier message sont les règles de votre équipe. Les listes alimentent les menus déroulants : si vous changez un mot ici, changez-le aussi dans le Journal des chats.</t>
        </is>
      </c>
    </row>
    <row r="4" ht="24" customHeight="1">
      <c r="A4" s="3" t="inlineStr">
        <is>
          <t>Paramètre</t>
        </is>
      </c>
      <c r="B4" s="3" t="inlineStr">
        <is>
          <t>Minutes</t>
        </is>
      </c>
    </row>
    <row r="5">
      <c r="A5" s="6" t="inlineStr">
        <is>
          <t>Cible : minutes avant la première réponse</t>
        </is>
      </c>
      <c r="B5" s="16" t="n">
        <v>2</v>
      </c>
    </row>
    <row r="6">
      <c r="A6" s="6" t="inlineStr">
        <is>
          <t>Relancer un visiteur silencieux après</t>
        </is>
      </c>
      <c r="B6" s="16" t="n">
        <v>2</v>
      </c>
    </row>
    <row r="7">
      <c r="A7" s="6" t="inlineStr">
        <is>
          <t>Envoyer le dernier message après</t>
        </is>
      </c>
      <c r="B7" s="16" t="n">
        <v>5</v>
      </c>
    </row>
    <row r="9">
      <c r="A9" s="12" t="inlineStr">
        <is>
          <t>Listes des menus déroulants</t>
        </is>
      </c>
    </row>
    <row r="10" ht="24" customHeight="1">
      <c r="A10" s="3" t="inlineStr">
        <is>
          <t>Canal</t>
        </is>
      </c>
      <c r="B10" s="3" t="inlineStr">
        <is>
          <t>Type de chat</t>
        </is>
      </c>
      <c r="C10" s="3" t="inlineStr">
        <is>
          <t>Prochaine étape</t>
        </is>
      </c>
      <c r="D10" s="3" t="inlineStr">
        <is>
          <t>Oui ou Non</t>
        </is>
      </c>
    </row>
    <row r="11">
      <c r="A11" s="6" t="inlineStr">
        <is>
          <t>Chat du site</t>
        </is>
      </c>
      <c r="B11" s="6" t="inlineStr">
        <is>
          <t>Chat de vente</t>
        </is>
      </c>
      <c r="C11" s="6" t="inlineStr">
        <is>
          <t>Réservé</t>
        </is>
      </c>
      <c r="D11" s="6" t="inlineStr">
        <is>
          <t>Oui</t>
        </is>
      </c>
    </row>
    <row r="12">
      <c r="A12" s="6" t="inlineStr">
        <is>
          <t>WhatsApp</t>
        </is>
      </c>
      <c r="B12" s="6" t="inlineStr">
        <is>
          <t>Demande de devis</t>
        </is>
      </c>
      <c r="C12" s="6" t="inlineStr">
        <is>
          <t>Devis à envoyer</t>
        </is>
      </c>
      <c r="D12" s="6" t="inlineStr">
        <is>
          <t>Non</t>
        </is>
      </c>
    </row>
    <row r="13">
      <c r="A13" s="6" t="inlineStr">
        <is>
          <t>Instagram</t>
        </is>
      </c>
      <c r="B13" s="6" t="inlineStr">
        <is>
          <t>Question avant achat</t>
        </is>
      </c>
      <c r="C13" s="6" t="inlineStr">
        <is>
          <t>Rappel</t>
        </is>
      </c>
    </row>
    <row r="14">
      <c r="A14" s="6" t="inlineStr">
        <is>
          <t>Messenger</t>
        </is>
      </c>
      <c r="B14" s="6" t="inlineStr">
        <is>
          <t>Client existant</t>
        </is>
      </c>
      <c r="C14" s="6" t="inlineStr">
        <is>
          <t>Répondu</t>
        </is>
      </c>
    </row>
    <row r="15">
      <c r="A15" s="6" t="inlineStr">
        <is>
          <t>Telegram</t>
        </is>
      </c>
      <c r="C15" s="6" t="inlineStr">
        <is>
          <t>Visiteur parti</t>
        </is>
      </c>
    </row>
    <row r="16">
      <c r="C16" s="6" t="inlineStr">
        <is>
          <t>Transmis au responsable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du chat en direct</dc:title>
  <dcterms:created xmlns:dcterms="http://purl.org/dc/terms/" xmlns:xsi="http://www.w3.org/2001/XMLSchema-instance" xsi:type="dcterms:W3CDTF">2026-10-14T09:38:33Z</dcterms:created>
  <dcterms:modified xmlns:dcterms="http://purl.org/dc/terms/" xmlns:xsi="http://www.w3.org/2001/XMLSchema-instance" xsi:type="dcterms:W3CDTF">2026-10-14T09:38:33Z</dcterms:modified>
</cp:coreProperties>
</file>