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lead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Elenchi" sheetId="3" state="visible" r:id="rId3"/>
  </sheets>
  <definedNames>
    <definedName name="_xlnm._FilterDatabase" localSheetId="0" hidden="1">'Registro lead'!$A$4:$O$204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" fontId="4" fillId="0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0" fontId="4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24" customWidth="1" min="3" max="3"/>
    <col width="18" customWidth="1" min="4" max="4"/>
    <col width="14" customWidth="1" min="5" max="5"/>
    <col width="11" customWidth="1" min="6" max="6"/>
    <col width="10" customWidth="1" min="7" max="7"/>
    <col width="12" customWidth="1" min="8" max="8"/>
    <col width="13" customWidth="1" min="9" max="9"/>
    <col width="9" customWidth="1" min="10" max="10"/>
    <col width="9" customWidth="1" min="11" max="11"/>
    <col width="8" customWidth="1" min="12" max="12"/>
    <col width="24" customWidth="1" min="13" max="13"/>
    <col width="20" customWidth="1" min="14" max="14"/>
    <col width="40" customWidth="1" min="15" max="15"/>
  </cols>
  <sheetData>
    <row r="1">
      <c r="A1" s="1" t="inlineStr">
        <is>
          <t>Registro di lead e appuntamenti</t>
        </is>
      </c>
    </row>
    <row r="2">
      <c r="A2" s="2" t="inlineStr">
        <is>
          <t>Una riga per lead. Entro 15 min e Prossimo passo si compilano da soli. Modifica fonti e venditori nel foglio Elenchi.</t>
        </is>
      </c>
    </row>
    <row r="3">
      <c r="A3" s="2" t="inlineStr">
        <is>
          <t>Minuti alla prima risposta: dal lead alla tua prima chiamata o risposta; per i lead arrivati dopo la chiusura, conta dall’apertura; 0 per le visite spontanee. Le date di esempio sono relative a oggi.</t>
        </is>
      </c>
    </row>
    <row r="4" ht="44" customHeight="1">
      <c r="A4" s="3" t="inlineStr">
        <is>
          <t>Data lead</t>
        </is>
      </c>
      <c r="B4" s="3" t="inlineStr">
        <is>
          <t>Fonte</t>
        </is>
      </c>
      <c r="C4" s="3" t="inlineStr">
        <is>
          <t>Modello di interesse</t>
        </is>
      </c>
      <c r="D4" s="3" t="inlineStr">
        <is>
          <t>Contatto</t>
        </is>
      </c>
      <c r="E4" s="3" t="inlineStr">
        <is>
          <t>Venditore</t>
        </is>
      </c>
      <c r="F4" s="3" t="inlineStr">
        <is>
          <t>Minuti alla prima risposta</t>
        </is>
      </c>
      <c r="G4" s="3" t="inlineStr">
        <is>
          <t>Entro 15 min</t>
        </is>
      </c>
      <c r="H4" s="3" t="inlineStr">
        <is>
          <t>Appuntamento fissato</t>
        </is>
      </c>
      <c r="I4" s="3" t="inlineStr">
        <is>
          <t>Data appuntamento</t>
        </is>
      </c>
      <c r="J4" s="3" t="inlineStr">
        <is>
          <t>Presentato</t>
        </is>
      </c>
      <c r="K4" s="3" t="inlineStr">
        <is>
          <t>Prova su strada</t>
        </is>
      </c>
      <c r="L4" s="3" t="inlineStr">
        <is>
          <t>Venduto</t>
        </is>
      </c>
      <c r="M4" s="3" t="inlineStr">
        <is>
          <t>Prossimo passo</t>
        </is>
      </c>
      <c r="N4" s="3" t="inlineStr">
        <is>
          <t>Motivo perdita</t>
        </is>
      </c>
      <c r="O4" s="3" t="inlineStr">
        <is>
          <t>Note</t>
        </is>
      </c>
    </row>
    <row r="5">
      <c r="A5" s="4">
        <f>TODAY()-12</f>
        <v/>
      </c>
      <c r="B5" s="5" t="inlineStr">
        <is>
          <t>Chat del sito</t>
        </is>
      </c>
      <c r="C5" s="5" t="inlineStr">
        <is>
          <t>SUV medio grigio 2024</t>
        </is>
      </c>
      <c r="D5" s="6" t="inlineStr">
        <is>
          <t>Monica Ferreira</t>
        </is>
      </c>
      <c r="E5" s="7" t="inlineStr">
        <is>
          <t>Tyler</t>
        </is>
      </c>
      <c r="F5" s="8" t="n">
        <v>4</v>
      </c>
      <c r="G5" s="9">
        <f>IF($F5="","",IF($F5&lt;=15,"Sì","No"))</f>
        <v/>
      </c>
      <c r="H5" s="10" t="inlineStr">
        <is>
          <t>Sì</t>
        </is>
      </c>
      <c r="I5" s="4">
        <f>TODAY()-10</f>
        <v/>
      </c>
      <c r="J5" s="10" t="inlineStr">
        <is>
          <t>Sì</t>
        </is>
      </c>
      <c r="K5" s="10" t="inlineStr">
        <is>
          <t>Sì</t>
        </is>
      </c>
      <c r="L5" s="10" t="inlineStr">
        <is>
          <t>Sì</t>
        </is>
      </c>
      <c r="M5" s="11">
        <f>IF($D5="","",IF($L5="Sì","Venduto",IF($N5&lt;&gt;"","Perso",IF($F5="","Rispondi ora",IF($H5&lt;&gt;"Sì","Fissa l’appuntamento",IF($J5="",IF(AND($I5&lt;&gt;"",$I5&lt;TODAY()),"Assente: chiama","Conferma il giorno prima"),IF($J5="No","Assente: chiama","Ricontatto: giorno 1, 3, 7")))))))</f>
        <v/>
      </c>
      <c r="N5" s="5" t="n"/>
      <c r="O5" s="5" t="inlineStr">
        <is>
          <t>Venduto mar 13 ott, 28.900 $; permuta 6.200 $; finanziamento della sua cooperativa di credito</t>
        </is>
      </c>
    </row>
    <row r="6">
      <c r="A6" s="4">
        <f>TODAY()-14</f>
        <v/>
      </c>
      <c r="B6" s="5" t="inlineStr">
        <is>
          <t>Modulo web</t>
        </is>
      </c>
      <c r="C6" s="5" t="inlineStr">
        <is>
          <t>Berlina compatta 2026</t>
        </is>
      </c>
      <c r="D6" s="6" t="inlineStr">
        <is>
          <t>Darius Okafor</t>
        </is>
      </c>
      <c r="E6" s="7" t="inlineStr">
        <is>
          <t>Tyler</t>
        </is>
      </c>
      <c r="F6" s="8" t="n">
        <v>9</v>
      </c>
      <c r="G6" s="9">
        <f>IF($F6="","",IF($F6&lt;=15,"Sì","No"))</f>
        <v/>
      </c>
      <c r="H6" s="10" t="inlineStr">
        <is>
          <t>Sì</t>
        </is>
      </c>
      <c r="I6" s="4">
        <f>TODAY()-13</f>
        <v/>
      </c>
      <c r="J6" s="10" t="inlineStr">
        <is>
          <t>No</t>
        </is>
      </c>
      <c r="K6" s="10" t="inlineStr">
        <is>
          <t>No</t>
        </is>
      </c>
      <c r="L6" s="10" t="inlineStr">
        <is>
          <t>No</t>
        </is>
      </c>
      <c r="M6" s="11">
        <f>IF($D6="","",IF($L6="Sì","Venduto",IF($N6&lt;&gt;"","Perso",IF($F6="","Rispondi ora",IF($H6&lt;&gt;"Sì","Fissa l’appuntamento",IF($J6="",IF(AND($I6&lt;&gt;"",$I6&lt;TODAY()),"Assente: chiama","Conferma il giorno prima"),IF($J6="No","Assente: chiama","Ricontatto: giorno 1, 3, 7")))))))</f>
        <v/>
      </c>
      <c r="N6" s="5" t="n"/>
      <c r="O6" s="5" t="inlineStr">
        <is>
          <t>Non presentato; messaggio in segreteria ed email inviati</t>
        </is>
      </c>
    </row>
    <row r="7">
      <c r="A7" s="4">
        <f>TODAY()-11</f>
        <v/>
      </c>
      <c r="B7" s="5" t="inlineStr">
        <is>
          <t>Telefono</t>
        </is>
      </c>
      <c r="C7" s="5" t="inlineStr">
        <is>
          <t>Pickup 2023</t>
        </is>
      </c>
      <c r="D7" s="6" t="inlineStr">
        <is>
          <t>Helen Marchetti</t>
        </is>
      </c>
      <c r="E7" s="7" t="inlineStr">
        <is>
          <t>Aisha</t>
        </is>
      </c>
      <c r="F7" s="8" t="n">
        <v>2</v>
      </c>
      <c r="G7" s="9">
        <f>IF($F7="","",IF($F7&lt;=15,"Sì","No"))</f>
        <v/>
      </c>
      <c r="H7" s="10" t="inlineStr">
        <is>
          <t>Sì</t>
        </is>
      </c>
      <c r="I7" s="4">
        <f>TODAY()-9</f>
        <v/>
      </c>
      <c r="J7" s="10" t="inlineStr">
        <is>
          <t>Sì</t>
        </is>
      </c>
      <c r="K7" s="10" t="inlineStr">
        <is>
          <t>Sì</t>
        </is>
      </c>
      <c r="L7" s="10" t="inlineStr">
        <is>
          <t>No</t>
        </is>
      </c>
      <c r="M7" s="11">
        <f>IF($D7="","",IF($L7="Sì","Venduto",IF($N7&lt;&gt;"","Perso",IF($F7="","Rispondi ora",IF($H7&lt;&gt;"Sì","Fissa l’appuntamento",IF($J7="",IF(AND($I7&lt;&gt;"",$I7&lt;TODAY()),"Assente: chiama","Conferma il giorno prima"),IF($J7="No","Assente: chiama","Ricontatto: giorno 1, 3, 7")))))))</f>
        <v/>
      </c>
      <c r="N7" s="5" t="n"/>
      <c r="O7" s="5" t="inlineStr">
        <is>
          <t>Ha fatto la prova; vuole il cassone lungo; chiamata del giorno 3 fatta</t>
        </is>
      </c>
    </row>
    <row r="8">
      <c r="A8" s="4">
        <f>TODAY()-9</f>
        <v/>
      </c>
      <c r="B8" s="5" t="inlineStr">
        <is>
          <t>Annuncio su portale</t>
        </is>
      </c>
      <c r="C8" s="5" t="inlineStr">
        <is>
          <t>SUV medio 2022</t>
        </is>
      </c>
      <c r="D8" s="6" t="inlineStr">
        <is>
          <t>Luis Barros</t>
        </is>
      </c>
      <c r="E8" s="7" t="inlineStr">
        <is>
          <t>Tyler</t>
        </is>
      </c>
      <c r="F8" s="8" t="n">
        <v>31</v>
      </c>
      <c r="G8" s="9">
        <f>IF($F8="","",IF($F8&lt;=15,"Sì","No"))</f>
        <v/>
      </c>
      <c r="H8" s="10" t="inlineStr">
        <is>
          <t>No</t>
        </is>
      </c>
      <c r="I8" s="4" t="n"/>
      <c r="J8" s="10" t="n"/>
      <c r="K8" s="10" t="n"/>
      <c r="L8" s="10" t="inlineStr">
        <is>
          <t>No</t>
        </is>
      </c>
      <c r="M8" s="11">
        <f>IF($D8="","",IF($L8="Sì","Venduto",IF($N8&lt;&gt;"","Perso",IF($F8="","Rispondi ora",IF($H8&lt;&gt;"Sì","Fissa l’appuntamento",IF($J8="",IF(AND($I8&lt;&gt;"",$I8&lt;TODAY()),"Assente: chiama","Conferma il giorno prima"),IF($J8="No","Assente: chiama","Ricontatto: giorno 1, 3, 7")))))))</f>
        <v/>
      </c>
      <c r="N8" s="5" t="inlineStr">
        <is>
          <t>Ha comprato altrove</t>
        </is>
      </c>
      <c r="O8" s="5" t="inlineStr">
        <is>
          <t>Risposta dopo 31 minuti; aveva già preso appuntamento da un altro concessionario</t>
        </is>
      </c>
    </row>
    <row r="9">
      <c r="A9" s="4">
        <f>TODAY()-8</f>
        <v/>
      </c>
      <c r="B9" s="5" t="inlineStr">
        <is>
          <t>Chat del sito</t>
        </is>
      </c>
      <c r="C9" s="5" t="inlineStr">
        <is>
          <t>Compatta ibrida 5 porte 2026</t>
        </is>
      </c>
      <c r="D9" s="6" t="inlineStr">
        <is>
          <t>Yuki Tanaka</t>
        </is>
      </c>
      <c r="E9" s="7" t="inlineStr">
        <is>
          <t>Aisha</t>
        </is>
      </c>
      <c r="F9" s="8" t="n">
        <v>6</v>
      </c>
      <c r="G9" s="9">
        <f>IF($F9="","",IF($F9&lt;=15,"Sì","No"))</f>
        <v/>
      </c>
      <c r="H9" s="10" t="inlineStr">
        <is>
          <t>Sì</t>
        </is>
      </c>
      <c r="I9" s="4">
        <f>TODAY()-6</f>
        <v/>
      </c>
      <c r="J9" s="10" t="inlineStr">
        <is>
          <t>Sì</t>
        </is>
      </c>
      <c r="K9" s="10" t="inlineStr">
        <is>
          <t>Sì</t>
        </is>
      </c>
      <c r="L9" s="10" t="inlineStr">
        <is>
          <t>Sì</t>
        </is>
      </c>
      <c r="M9" s="11">
        <f>IF($D9="","",IF($L9="Sì","Venduto",IF($N9&lt;&gt;"","Perso",IF($F9="","Rispondi ora",IF($H9&lt;&gt;"Sì","Fissa l’appuntamento",IF($J9="",IF(AND($I9&lt;&gt;"",$I9&lt;TODAY()),"Assente: chiama","Conferma il giorno prima"),IF($J9="No","Assente: chiama","Ricontatto: giorno 1, 3, 7")))))))</f>
        <v/>
      </c>
      <c r="N9" s="5" t="n"/>
      <c r="O9" s="5" t="inlineStr">
        <is>
          <t>Venduto lun 12 ott; nessuna permuta</t>
        </is>
      </c>
    </row>
    <row r="10">
      <c r="A10" s="4">
        <f>TODAY()-7</f>
        <v/>
      </c>
      <c r="B10" s="5" t="inlineStr">
        <is>
          <t>Modulo web</t>
        </is>
      </c>
      <c r="C10" s="5" t="inlineStr">
        <is>
          <t>Monovolume 2024</t>
        </is>
      </c>
      <c r="D10" s="6" t="inlineStr">
        <is>
          <t>Robert Achebe</t>
        </is>
      </c>
      <c r="E10" s="7" t="inlineStr">
        <is>
          <t>Tyler</t>
        </is>
      </c>
      <c r="F10" s="8" t="n">
        <v>12</v>
      </c>
      <c r="G10" s="9">
        <f>IF($F10="","",IF($F10&lt;=15,"Sì","No"))</f>
        <v/>
      </c>
      <c r="H10" s="10" t="inlineStr">
        <is>
          <t>Sì</t>
        </is>
      </c>
      <c r="I10" s="4">
        <f>TODAY()-5</f>
        <v/>
      </c>
      <c r="J10" s="10" t="inlineStr">
        <is>
          <t>Sì</t>
        </is>
      </c>
      <c r="K10" s="10" t="inlineStr">
        <is>
          <t>No</t>
        </is>
      </c>
      <c r="L10" s="10" t="inlineStr">
        <is>
          <t>No</t>
        </is>
      </c>
      <c r="M10" s="11">
        <f>IF($D10="","",IF($L10="Sì","Venduto",IF($N10&lt;&gt;"","Perso",IF($F10="","Rispondi ora",IF($H10&lt;&gt;"Sì","Fissa l’appuntamento",IF($J10="",IF(AND($I10&lt;&gt;"",$I10&lt;TODAY()),"Assente: chiama","Conferma il giorno prima"),IF($J10="No","Assente: chiama","Ricontatto: giorno 1, 3, 7")))))))</f>
        <v/>
      </c>
      <c r="N10" s="5" t="n"/>
      <c r="O10" s="5" t="inlineStr">
        <is>
          <t>Vuole una terza fila con più spazio per le gambe; inviate le foto dei nuovi arrivi</t>
        </is>
      </c>
    </row>
    <row r="11">
      <c r="A11" s="4">
        <f>TODAY()-6</f>
        <v/>
      </c>
      <c r="B11" s="5" t="inlineStr">
        <is>
          <t>Segnalazione</t>
        </is>
      </c>
      <c r="C11" s="5" t="inlineStr">
        <is>
          <t>SUV compatto 2025</t>
        </is>
      </c>
      <c r="D11" s="6" t="inlineStr">
        <is>
          <t>Fatima Rahimi</t>
        </is>
      </c>
      <c r="E11" s="7" t="inlineStr">
        <is>
          <t>Aisha</t>
        </is>
      </c>
      <c r="F11" s="8" t="n">
        <v>3</v>
      </c>
      <c r="G11" s="9">
        <f>IF($F11="","",IF($F11&lt;=15,"Sì","No"))</f>
        <v/>
      </c>
      <c r="H11" s="10" t="inlineStr">
        <is>
          <t>Sì</t>
        </is>
      </c>
      <c r="I11" s="4">
        <f>TODAY()-4</f>
        <v/>
      </c>
      <c r="J11" s="10" t="inlineStr">
        <is>
          <t>Sì</t>
        </is>
      </c>
      <c r="K11" s="10" t="inlineStr">
        <is>
          <t>Sì</t>
        </is>
      </c>
      <c r="L11" s="10" t="inlineStr">
        <is>
          <t>No</t>
        </is>
      </c>
      <c r="M11" s="11">
        <f>IF($D11="","",IF($L11="Sì","Venduto",IF($N11&lt;&gt;"","Perso",IF($F11="","Rispondi ora",IF($H11&lt;&gt;"Sì","Fissa l’appuntamento",IF($J11="",IF(AND($I11&lt;&gt;"",$I11&lt;TODAY()),"Assente: chiama","Conferma il giorno prima"),IF($J11="No","Assente: chiama","Ricontatto: giorno 1, 3, 7")))))))</f>
        <v/>
      </c>
      <c r="N11" s="5" t="n"/>
      <c r="O11" s="5" t="inlineStr">
        <is>
          <t>Offerta di permuta 9.400 $, valida fino al 21 ott</t>
        </is>
      </c>
    </row>
    <row r="12">
      <c r="A12" s="4">
        <f>TODAY()-5</f>
        <v/>
      </c>
      <c r="B12" s="5" t="inlineStr">
        <is>
          <t>Officina</t>
        </is>
      </c>
      <c r="C12" s="5" t="inlineStr">
        <is>
          <t>SUV medio 2026</t>
        </is>
      </c>
      <c r="D12" s="6" t="inlineStr">
        <is>
          <t>Greg Thornton</t>
        </is>
      </c>
      <c r="E12" s="7" t="inlineStr">
        <is>
          <t>Tyler</t>
        </is>
      </c>
      <c r="F12" s="8" t="n">
        <v>0</v>
      </c>
      <c r="G12" s="9">
        <f>IF($F12="","",IF($F12&lt;=15,"Sì","No"))</f>
        <v/>
      </c>
      <c r="H12" s="10" t="inlineStr">
        <is>
          <t>Sì</t>
        </is>
      </c>
      <c r="I12" s="4">
        <f>TODAY()-5</f>
        <v/>
      </c>
      <c r="J12" s="10" t="inlineStr">
        <is>
          <t>Sì</t>
        </is>
      </c>
      <c r="K12" s="10" t="inlineStr">
        <is>
          <t>Sì</t>
        </is>
      </c>
      <c r="L12" s="10" t="inlineStr">
        <is>
          <t>No</t>
        </is>
      </c>
      <c r="M12" s="11">
        <f>IF($D12="","",IF($L12="Sì","Venduto",IF($N12&lt;&gt;"","Perso",IF($F12="","Rispondi ora",IF($H12&lt;&gt;"Sì","Fissa l’appuntamento",IF($J12="",IF(AND($I12&lt;&gt;"",$I12&lt;TODAY()),"Assente: chiama","Conferma il giorno prima"),IF($J12="No","Assente: chiama","Ricontatto: giorno 1, 3, 7")))))))</f>
        <v/>
      </c>
      <c r="N12" s="5" t="n"/>
      <c r="O12" s="5" t="inlineStr">
        <is>
          <t>In officina per assistenza; prova durante l’attesa; preventivo inviato via email</t>
        </is>
      </c>
    </row>
    <row r="13">
      <c r="A13" s="4">
        <f>TODAY()-4</f>
        <v/>
      </c>
      <c r="B13" s="5" t="inlineStr">
        <is>
          <t>Chat del sito</t>
        </is>
      </c>
      <c r="C13" s="5" t="inlineStr">
        <is>
          <t>Berlina compatta 2023</t>
        </is>
      </c>
      <c r="D13" s="6" t="inlineStr">
        <is>
          <t>Petra Sandoval</t>
        </is>
      </c>
      <c r="E13" s="7" t="inlineStr">
        <is>
          <t>Aisha</t>
        </is>
      </c>
      <c r="F13" s="8" t="n">
        <v>48</v>
      </c>
      <c r="G13" s="9">
        <f>IF($F13="","",IF($F13&lt;=15,"Sì","No"))</f>
        <v/>
      </c>
      <c r="H13" s="10" t="inlineStr">
        <is>
          <t>No</t>
        </is>
      </c>
      <c r="I13" s="4" t="n"/>
      <c r="J13" s="10" t="n"/>
      <c r="K13" s="10" t="n"/>
      <c r="L13" s="10" t="inlineStr">
        <is>
          <t>No</t>
        </is>
      </c>
      <c r="M13" s="11">
        <f>IF($D13="","",IF($L13="Sì","Venduto",IF($N13&lt;&gt;"","Perso",IF($F13="","Rispondi ora",IF($H13&lt;&gt;"Sì","Fissa l’appuntamento",IF($J13="",IF(AND($I13&lt;&gt;"",$I13&lt;TODAY()),"Assente: chiama","Conferma il giorno prima"),IF($J13="No","Assente: chiama","Ricontatto: giorno 1, 3, 7")))))))</f>
        <v/>
      </c>
      <c r="N13" s="5" t="n"/>
      <c r="O13" s="5" t="inlineStr">
        <is>
          <t>Chat alle 12:10, risposta alle 12:58: nessuno a coprire la pausa pranzo</t>
        </is>
      </c>
    </row>
    <row r="14">
      <c r="A14" s="4">
        <f>TODAY()-3</f>
        <v/>
      </c>
      <c r="B14" s="5" t="inlineStr">
        <is>
          <t>Telefono</t>
        </is>
      </c>
      <c r="C14" s="5" t="inlineStr">
        <is>
          <t>Pickup 2022</t>
        </is>
      </c>
      <c r="D14" s="6" t="inlineStr">
        <is>
          <t>Karim Bouchard</t>
        </is>
      </c>
      <c r="E14" s="7" t="inlineStr">
        <is>
          <t>Tyler</t>
        </is>
      </c>
      <c r="F14" s="8" t="n">
        <v>1</v>
      </c>
      <c r="G14" s="9">
        <f>IF($F14="","",IF($F14&lt;=15,"Sì","No"))</f>
        <v/>
      </c>
      <c r="H14" s="10" t="inlineStr">
        <is>
          <t>Sì</t>
        </is>
      </c>
      <c r="I14" s="4">
        <f>TODAY()+1</f>
        <v/>
      </c>
      <c r="J14" s="10" t="n"/>
      <c r="K14" s="10" t="n"/>
      <c r="L14" s="10" t="inlineStr">
        <is>
          <t>No</t>
        </is>
      </c>
      <c r="M14" s="11">
        <f>IF($D14="","",IF($L14="Sì","Venduto",IF($N14&lt;&gt;"","Perso",IF($F14="","Rispondi ora",IF($H14&lt;&gt;"Sì","Fissa l’appuntamento",IF($J14="",IF(AND($I14&lt;&gt;"",$I14&lt;TODAY()),"Assente: chiama","Conferma il giorno prima"),IF($J14="No","Assente: chiama","Ricontatto: giorno 1, 3, 7")))))))</f>
        <v/>
      </c>
      <c r="N14" s="5" t="n"/>
      <c r="O14" s="5" t="inlineStr">
        <is>
          <t>Ha chiamato per la capacità di traino; visita fissata</t>
        </is>
      </c>
    </row>
    <row r="15">
      <c r="A15" s="4">
        <f>TODAY()-2</f>
        <v/>
      </c>
      <c r="B15" s="5" t="inlineStr">
        <is>
          <t>Visita spontanea</t>
        </is>
      </c>
      <c r="C15" s="5" t="inlineStr">
        <is>
          <t>SUV medio 2024</t>
        </is>
      </c>
      <c r="D15" s="6" t="inlineStr">
        <is>
          <t>Nadia Petrova</t>
        </is>
      </c>
      <c r="E15" s="7" t="inlineStr">
        <is>
          <t>Aisha</t>
        </is>
      </c>
      <c r="F15" s="8" t="n">
        <v>0</v>
      </c>
      <c r="G15" s="9">
        <f>IF($F15="","",IF($F15&lt;=15,"Sì","No"))</f>
        <v/>
      </c>
      <c r="H15" s="10" t="inlineStr">
        <is>
          <t>Sì</t>
        </is>
      </c>
      <c r="I15" s="4">
        <f>TODAY()-2</f>
        <v/>
      </c>
      <c r="J15" s="10" t="inlineStr">
        <is>
          <t>Sì</t>
        </is>
      </c>
      <c r="K15" s="10" t="inlineStr">
        <is>
          <t>Sì</t>
        </is>
      </c>
      <c r="L15" s="10" t="inlineStr">
        <is>
          <t>No</t>
        </is>
      </c>
      <c r="M15" s="11">
        <f>IF($D15="","",IF($L15="Sì","Venduto",IF($N15&lt;&gt;"","Perso",IF($F15="","Rispondi ora",IF($H15&lt;&gt;"Sì","Fissa l’appuntamento",IF($J15="",IF(AND($I15&lt;&gt;"",$I15&lt;TODAY()),"Assente: chiama","Conferma il giorno prima"),IF($J15="No","Assente: chiama","Ricontatto: giorno 1, 3, 7")))))))</f>
        <v/>
      </c>
      <c r="N15" s="5" t="n"/>
      <c r="O15" s="5" t="inlineStr">
        <is>
          <t>Visita spontanea; email del giorno 1 inviata; chiamata del giorno 3 lunedì</t>
        </is>
      </c>
    </row>
    <row r="16">
      <c r="A16" s="4">
        <f>TODAY()-1</f>
        <v/>
      </c>
      <c r="B16" s="5" t="inlineStr">
        <is>
          <t>Modulo web</t>
        </is>
      </c>
      <c r="C16" s="5" t="inlineStr">
        <is>
          <t>Berlina compatta 2026</t>
        </is>
      </c>
      <c r="D16" s="6" t="inlineStr">
        <is>
          <t>Nate Holloway</t>
        </is>
      </c>
      <c r="E16" s="7" t="inlineStr">
        <is>
          <t>Tyler</t>
        </is>
      </c>
      <c r="F16" s="8" t="n"/>
      <c r="G16" s="9">
        <f>IF($F16="","",IF($F16&lt;=15,"Sì","No"))</f>
        <v/>
      </c>
      <c r="H16" s="10" t="n"/>
      <c r="I16" s="4" t="n"/>
      <c r="J16" s="10" t="n"/>
      <c r="K16" s="10" t="n"/>
      <c r="L16" s="10" t="n"/>
      <c r="M16" s="11">
        <f>IF($D16="","",IF($L16="Sì","Venduto",IF($N16&lt;&gt;"","Perso",IF($F16="","Rispondi ora",IF($H16&lt;&gt;"Sì","Fissa l’appuntamento",IF($J16="",IF(AND($I16&lt;&gt;"",$I16&lt;TODAY()),"Assente: chiama","Conferma il giorno prima"),IF($J16="No","Assente: chiama","Ricontatto: giorno 1, 3, 7")))))))</f>
        <v/>
      </c>
      <c r="N16" s="5" t="n"/>
      <c r="O16" s="5" t="inlineStr">
        <is>
          <t>Modulo sabato alle 19:30; chiamata lunedì all’apertura</t>
        </is>
      </c>
    </row>
    <row r="17">
      <c r="A17" s="4" t="n"/>
      <c r="B17" s="5" t="n"/>
      <c r="C17" s="5" t="n"/>
      <c r="D17" s="6" t="n"/>
      <c r="E17" s="7" t="n"/>
      <c r="F17" s="8" t="n"/>
      <c r="G17" s="9">
        <f>IF($F17="","",IF($F17&lt;=15,"Sì","No"))</f>
        <v/>
      </c>
      <c r="H17" s="10" t="n"/>
      <c r="I17" s="4" t="n"/>
      <c r="J17" s="10" t="n"/>
      <c r="K17" s="10" t="n"/>
      <c r="L17" s="10" t="n"/>
      <c r="M17" s="11">
        <f>IF($D17="","",IF($L17="Sì","Venduto",IF($N17&lt;&gt;"","Perso",IF($F17="","Rispondi ora",IF($H17&lt;&gt;"Sì","Fissa l’appuntamento",IF($J17="",IF(AND($I17&lt;&gt;"",$I17&lt;TODAY()),"Assente: chiama","Conferma il giorno prima"),IF($J17="No","Assente: chiama","Ricontatto: giorno 1, 3, 7")))))))</f>
        <v/>
      </c>
      <c r="N17" s="5" t="n"/>
      <c r="O17" s="5" t="n"/>
    </row>
    <row r="18">
      <c r="A18" s="4" t="n"/>
      <c r="B18" s="5" t="n"/>
      <c r="C18" s="5" t="n"/>
      <c r="D18" s="6" t="n"/>
      <c r="E18" s="7" t="n"/>
      <c r="F18" s="8" t="n"/>
      <c r="G18" s="9">
        <f>IF($F18="","",IF($F18&lt;=15,"Sì","No"))</f>
        <v/>
      </c>
      <c r="H18" s="10" t="n"/>
      <c r="I18" s="4" t="n"/>
      <c r="J18" s="10" t="n"/>
      <c r="K18" s="10" t="n"/>
      <c r="L18" s="10" t="n"/>
      <c r="M18" s="11">
        <f>IF($D18="","",IF($L18="Sì","Venduto",IF($N18&lt;&gt;"","Perso",IF($F18="","Rispondi ora",IF($H18&lt;&gt;"Sì","Fissa l’appuntamento",IF($J18="",IF(AND($I18&lt;&gt;"",$I18&lt;TODAY()),"Assente: chiama","Conferma il giorno prima"),IF($J18="No","Assente: chiama","Ricontatto: giorno 1, 3, 7")))))))</f>
        <v/>
      </c>
      <c r="N18" s="5" t="n"/>
      <c r="O18" s="5" t="n"/>
    </row>
    <row r="19">
      <c r="A19" s="4" t="n"/>
      <c r="B19" s="5" t="n"/>
      <c r="C19" s="5" t="n"/>
      <c r="D19" s="6" t="n"/>
      <c r="E19" s="7" t="n"/>
      <c r="F19" s="8" t="n"/>
      <c r="G19" s="9">
        <f>IF($F19="","",IF($F19&lt;=15,"Sì","No"))</f>
        <v/>
      </c>
      <c r="H19" s="10" t="n"/>
      <c r="I19" s="4" t="n"/>
      <c r="J19" s="10" t="n"/>
      <c r="K19" s="10" t="n"/>
      <c r="L19" s="10" t="n"/>
      <c r="M19" s="11">
        <f>IF($D19="","",IF($L19="Sì","Venduto",IF($N19&lt;&gt;"","Perso",IF($F19="","Rispondi ora",IF($H19&lt;&gt;"Sì","Fissa l’appuntamento",IF($J19="",IF(AND($I19&lt;&gt;"",$I19&lt;TODAY()),"Assente: chiama","Conferma il giorno prima"),IF($J19="No","Assente: chiama","Ricontatto: giorno 1, 3, 7")))))))</f>
        <v/>
      </c>
      <c r="N19" s="5" t="n"/>
      <c r="O19" s="5" t="n"/>
    </row>
    <row r="20">
      <c r="A20" s="4" t="n"/>
      <c r="B20" s="5" t="n"/>
      <c r="C20" s="5" t="n"/>
      <c r="D20" s="6" t="n"/>
      <c r="E20" s="7" t="n"/>
      <c r="F20" s="8" t="n"/>
      <c r="G20" s="9">
        <f>IF($F20="","",IF($F20&lt;=15,"Sì","No"))</f>
        <v/>
      </c>
      <c r="H20" s="10" t="n"/>
      <c r="I20" s="4" t="n"/>
      <c r="J20" s="10" t="n"/>
      <c r="K20" s="10" t="n"/>
      <c r="L20" s="10" t="n"/>
      <c r="M20" s="11">
        <f>IF($D20="","",IF($L20="Sì","Venduto",IF($N20&lt;&gt;"","Perso",IF($F20="","Rispondi ora",IF($H20&lt;&gt;"Sì","Fissa l’appuntamento",IF($J20="",IF(AND($I20&lt;&gt;"",$I20&lt;TODAY()),"Assente: chiama","Conferma il giorno prima"),IF($J20="No","Assente: chiama","Ricontatto: giorno 1, 3, 7")))))))</f>
        <v/>
      </c>
      <c r="N20" s="5" t="n"/>
      <c r="O20" s="5" t="n"/>
    </row>
    <row r="21">
      <c r="A21" s="4" t="n"/>
      <c r="B21" s="5" t="n"/>
      <c r="C21" s="5" t="n"/>
      <c r="D21" s="6" t="n"/>
      <c r="E21" s="7" t="n"/>
      <c r="F21" s="8" t="n"/>
      <c r="G21" s="9">
        <f>IF($F21="","",IF($F21&lt;=15,"Sì","No"))</f>
        <v/>
      </c>
      <c r="H21" s="10" t="n"/>
      <c r="I21" s="4" t="n"/>
      <c r="J21" s="10" t="n"/>
      <c r="K21" s="10" t="n"/>
      <c r="L21" s="10" t="n"/>
      <c r="M21" s="11">
        <f>IF($D21="","",IF($L21="Sì","Venduto",IF($N21&lt;&gt;"","Perso",IF($F21="","Rispondi ora",IF($H21&lt;&gt;"Sì","Fissa l’appuntamento",IF($J21="",IF(AND($I21&lt;&gt;"",$I21&lt;TODAY()),"Assente: chiama","Conferma il giorno prima"),IF($J21="No","Assente: chiama","Ricontatto: giorno 1, 3, 7")))))))</f>
        <v/>
      </c>
      <c r="N21" s="5" t="n"/>
      <c r="O21" s="5" t="n"/>
    </row>
    <row r="22">
      <c r="A22" s="4" t="n"/>
      <c r="B22" s="5" t="n"/>
      <c r="C22" s="5" t="n"/>
      <c r="D22" s="6" t="n"/>
      <c r="E22" s="7" t="n"/>
      <c r="F22" s="8" t="n"/>
      <c r="G22" s="9">
        <f>IF($F22="","",IF($F22&lt;=15,"Sì","No"))</f>
        <v/>
      </c>
      <c r="H22" s="10" t="n"/>
      <c r="I22" s="4" t="n"/>
      <c r="J22" s="10" t="n"/>
      <c r="K22" s="10" t="n"/>
      <c r="L22" s="10" t="n"/>
      <c r="M22" s="11">
        <f>IF($D22="","",IF($L22="Sì","Venduto",IF($N22&lt;&gt;"","Perso",IF($F22="","Rispondi ora",IF($H22&lt;&gt;"Sì","Fissa l’appuntamento",IF($J22="",IF(AND($I22&lt;&gt;"",$I22&lt;TODAY()),"Assente: chiama","Conferma il giorno prima"),IF($J22="No","Assente: chiama","Ricontatto: giorno 1, 3, 7")))))))</f>
        <v/>
      </c>
      <c r="N22" s="5" t="n"/>
      <c r="O22" s="5" t="n"/>
    </row>
    <row r="23">
      <c r="A23" s="4" t="n"/>
      <c r="B23" s="5" t="n"/>
      <c r="C23" s="5" t="n"/>
      <c r="D23" s="6" t="n"/>
      <c r="E23" s="7" t="n"/>
      <c r="F23" s="8" t="n"/>
      <c r="G23" s="9">
        <f>IF($F23="","",IF($F23&lt;=15,"Sì","No"))</f>
        <v/>
      </c>
      <c r="H23" s="10" t="n"/>
      <c r="I23" s="4" t="n"/>
      <c r="J23" s="10" t="n"/>
      <c r="K23" s="10" t="n"/>
      <c r="L23" s="10" t="n"/>
      <c r="M23" s="11">
        <f>IF($D23="","",IF($L23="Sì","Venduto",IF($N23&lt;&gt;"","Perso",IF($F23="","Rispondi ora",IF($H23&lt;&gt;"Sì","Fissa l’appuntamento",IF($J23="",IF(AND($I23&lt;&gt;"",$I23&lt;TODAY()),"Assente: chiama","Conferma il giorno prima"),IF($J23="No","Assente: chiama","Ricontatto: giorno 1, 3, 7")))))))</f>
        <v/>
      </c>
      <c r="N23" s="5" t="n"/>
      <c r="O23" s="5" t="n"/>
    </row>
    <row r="24">
      <c r="A24" s="4" t="n"/>
      <c r="B24" s="5" t="n"/>
      <c r="C24" s="5" t="n"/>
      <c r="D24" s="6" t="n"/>
      <c r="E24" s="7" t="n"/>
      <c r="F24" s="8" t="n"/>
      <c r="G24" s="9">
        <f>IF($F24="","",IF($F24&lt;=15,"Sì","No"))</f>
        <v/>
      </c>
      <c r="H24" s="10" t="n"/>
      <c r="I24" s="4" t="n"/>
      <c r="J24" s="10" t="n"/>
      <c r="K24" s="10" t="n"/>
      <c r="L24" s="10" t="n"/>
      <c r="M24" s="11">
        <f>IF($D24="","",IF($L24="Sì","Venduto",IF($N24&lt;&gt;"","Perso",IF($F24="","Rispondi ora",IF($H24&lt;&gt;"Sì","Fissa l’appuntamento",IF($J24="",IF(AND($I24&lt;&gt;"",$I24&lt;TODAY()),"Assente: chiama","Conferma il giorno prima"),IF($J24="No","Assente: chiama","Ricontatto: giorno 1, 3, 7")))))))</f>
        <v/>
      </c>
      <c r="N24" s="5" t="n"/>
      <c r="O24" s="5" t="n"/>
    </row>
    <row r="25">
      <c r="A25" s="4" t="n"/>
      <c r="B25" s="5" t="n"/>
      <c r="C25" s="5" t="n"/>
      <c r="D25" s="6" t="n"/>
      <c r="E25" s="7" t="n"/>
      <c r="F25" s="8" t="n"/>
      <c r="G25" s="9">
        <f>IF($F25="","",IF($F25&lt;=15,"Sì","No"))</f>
        <v/>
      </c>
      <c r="H25" s="10" t="n"/>
      <c r="I25" s="4" t="n"/>
      <c r="J25" s="10" t="n"/>
      <c r="K25" s="10" t="n"/>
      <c r="L25" s="10" t="n"/>
      <c r="M25" s="11">
        <f>IF($D25="","",IF($L25="Sì","Venduto",IF($N25&lt;&gt;"","Perso",IF($F25="","Rispondi ora",IF($H25&lt;&gt;"Sì","Fissa l’appuntamento",IF($J25="",IF(AND($I25&lt;&gt;"",$I25&lt;TODAY()),"Assente: chiama","Conferma il giorno prima"),IF($J25="No","Assente: chiama","Ricontatto: giorno 1, 3, 7")))))))</f>
        <v/>
      </c>
      <c r="N25" s="5" t="n"/>
      <c r="O25" s="5" t="n"/>
    </row>
    <row r="26">
      <c r="A26" s="4" t="n"/>
      <c r="B26" s="5" t="n"/>
      <c r="C26" s="5" t="n"/>
      <c r="D26" s="6" t="n"/>
      <c r="E26" s="7" t="n"/>
      <c r="F26" s="8" t="n"/>
      <c r="G26" s="9">
        <f>IF($F26="","",IF($F26&lt;=15,"Sì","No"))</f>
        <v/>
      </c>
      <c r="H26" s="10" t="n"/>
      <c r="I26" s="4" t="n"/>
      <c r="J26" s="10" t="n"/>
      <c r="K26" s="10" t="n"/>
      <c r="L26" s="10" t="n"/>
      <c r="M26" s="11">
        <f>IF($D26="","",IF($L26="Sì","Venduto",IF($N26&lt;&gt;"","Perso",IF($F26="","Rispondi ora",IF($H26&lt;&gt;"Sì","Fissa l’appuntamento",IF($J26="",IF(AND($I26&lt;&gt;"",$I26&lt;TODAY()),"Assente: chiama","Conferma il giorno prima"),IF($J26="No","Assente: chiama","Ricontatto: giorno 1, 3, 7")))))))</f>
        <v/>
      </c>
      <c r="N26" s="5" t="n"/>
      <c r="O26" s="5" t="n"/>
    </row>
    <row r="27">
      <c r="A27" s="4" t="n"/>
      <c r="B27" s="5" t="n"/>
      <c r="C27" s="5" t="n"/>
      <c r="D27" s="6" t="n"/>
      <c r="E27" s="7" t="n"/>
      <c r="F27" s="8" t="n"/>
      <c r="G27" s="9">
        <f>IF($F27="","",IF($F27&lt;=15,"Sì","No"))</f>
        <v/>
      </c>
      <c r="H27" s="10" t="n"/>
      <c r="I27" s="4" t="n"/>
      <c r="J27" s="10" t="n"/>
      <c r="K27" s="10" t="n"/>
      <c r="L27" s="10" t="n"/>
      <c r="M27" s="11">
        <f>IF($D27="","",IF($L27="Sì","Venduto",IF($N27&lt;&gt;"","Perso",IF($F27="","Rispondi ora",IF($H27&lt;&gt;"Sì","Fissa l’appuntamento",IF($J27="",IF(AND($I27&lt;&gt;"",$I27&lt;TODAY()),"Assente: chiama","Conferma il giorno prima"),IF($J27="No","Assente: chiama","Ricontatto: giorno 1, 3, 7")))))))</f>
        <v/>
      </c>
      <c r="N27" s="5" t="n"/>
      <c r="O27" s="5" t="n"/>
    </row>
    <row r="28">
      <c r="A28" s="4" t="n"/>
      <c r="B28" s="5" t="n"/>
      <c r="C28" s="5" t="n"/>
      <c r="D28" s="6" t="n"/>
      <c r="E28" s="7" t="n"/>
      <c r="F28" s="8" t="n"/>
      <c r="G28" s="9">
        <f>IF($F28="","",IF($F28&lt;=15,"Sì","No"))</f>
        <v/>
      </c>
      <c r="H28" s="10" t="n"/>
      <c r="I28" s="4" t="n"/>
      <c r="J28" s="10" t="n"/>
      <c r="K28" s="10" t="n"/>
      <c r="L28" s="10" t="n"/>
      <c r="M28" s="11">
        <f>IF($D28="","",IF($L28="Sì","Venduto",IF($N28&lt;&gt;"","Perso",IF($F28="","Rispondi ora",IF($H28&lt;&gt;"Sì","Fissa l’appuntamento",IF($J28="",IF(AND($I28&lt;&gt;"",$I28&lt;TODAY()),"Assente: chiama","Conferma il giorno prima"),IF($J28="No","Assente: chiama","Ricontatto: giorno 1, 3, 7")))))))</f>
        <v/>
      </c>
      <c r="N28" s="5" t="n"/>
      <c r="O28" s="5" t="n"/>
    </row>
    <row r="29">
      <c r="A29" s="4" t="n"/>
      <c r="B29" s="5" t="n"/>
      <c r="C29" s="5" t="n"/>
      <c r="D29" s="6" t="n"/>
      <c r="E29" s="7" t="n"/>
      <c r="F29" s="8" t="n"/>
      <c r="G29" s="9">
        <f>IF($F29="","",IF($F29&lt;=15,"Sì","No"))</f>
        <v/>
      </c>
      <c r="H29" s="10" t="n"/>
      <c r="I29" s="4" t="n"/>
      <c r="J29" s="10" t="n"/>
      <c r="K29" s="10" t="n"/>
      <c r="L29" s="10" t="n"/>
      <c r="M29" s="11">
        <f>IF($D29="","",IF($L29="Sì","Venduto",IF($N29&lt;&gt;"","Perso",IF($F29="","Rispondi ora",IF($H29&lt;&gt;"Sì","Fissa l’appuntamento",IF($J29="",IF(AND($I29&lt;&gt;"",$I29&lt;TODAY()),"Assente: chiama","Conferma il giorno prima"),IF($J29="No","Assente: chiama","Ricontatto: giorno 1, 3, 7")))))))</f>
        <v/>
      </c>
      <c r="N29" s="5" t="n"/>
      <c r="O29" s="5" t="n"/>
    </row>
    <row r="30">
      <c r="A30" s="4" t="n"/>
      <c r="B30" s="5" t="n"/>
      <c r="C30" s="5" t="n"/>
      <c r="D30" s="6" t="n"/>
      <c r="E30" s="7" t="n"/>
      <c r="F30" s="8" t="n"/>
      <c r="G30" s="9">
        <f>IF($F30="","",IF($F30&lt;=15,"Sì","No"))</f>
        <v/>
      </c>
      <c r="H30" s="10" t="n"/>
      <c r="I30" s="4" t="n"/>
      <c r="J30" s="10" t="n"/>
      <c r="K30" s="10" t="n"/>
      <c r="L30" s="10" t="n"/>
      <c r="M30" s="11">
        <f>IF($D30="","",IF($L30="Sì","Venduto",IF($N30&lt;&gt;"","Perso",IF($F30="","Rispondi ora",IF($H30&lt;&gt;"Sì","Fissa l’appuntamento",IF($J30="",IF(AND($I30&lt;&gt;"",$I30&lt;TODAY()),"Assente: chiama","Conferma il giorno prima"),IF($J30="No","Assente: chiama","Ricontatto: giorno 1, 3, 7")))))))</f>
        <v/>
      </c>
      <c r="N30" s="5" t="n"/>
      <c r="O30" s="5" t="n"/>
    </row>
    <row r="31">
      <c r="A31" s="4" t="n"/>
      <c r="B31" s="5" t="n"/>
      <c r="C31" s="5" t="n"/>
      <c r="D31" s="6" t="n"/>
      <c r="E31" s="7" t="n"/>
      <c r="F31" s="8" t="n"/>
      <c r="G31" s="9">
        <f>IF($F31="","",IF($F31&lt;=15,"Sì","No"))</f>
        <v/>
      </c>
      <c r="H31" s="10" t="n"/>
      <c r="I31" s="4" t="n"/>
      <c r="J31" s="10" t="n"/>
      <c r="K31" s="10" t="n"/>
      <c r="L31" s="10" t="n"/>
      <c r="M31" s="11">
        <f>IF($D31="","",IF($L31="Sì","Venduto",IF($N31&lt;&gt;"","Perso",IF($F31="","Rispondi ora",IF($H31&lt;&gt;"Sì","Fissa l’appuntamento",IF($J31="",IF(AND($I31&lt;&gt;"",$I31&lt;TODAY()),"Assente: chiama","Conferma il giorno prima"),IF($J31="No","Assente: chiama","Ricontatto: giorno 1, 3, 7")))))))</f>
        <v/>
      </c>
      <c r="N31" s="5" t="n"/>
      <c r="O31" s="5" t="n"/>
    </row>
    <row r="32">
      <c r="A32" s="4" t="n"/>
      <c r="B32" s="5" t="n"/>
      <c r="C32" s="5" t="n"/>
      <c r="D32" s="6" t="n"/>
      <c r="E32" s="7" t="n"/>
      <c r="F32" s="8" t="n"/>
      <c r="G32" s="9">
        <f>IF($F32="","",IF($F32&lt;=15,"Sì","No"))</f>
        <v/>
      </c>
      <c r="H32" s="10" t="n"/>
      <c r="I32" s="4" t="n"/>
      <c r="J32" s="10" t="n"/>
      <c r="K32" s="10" t="n"/>
      <c r="L32" s="10" t="n"/>
      <c r="M32" s="11">
        <f>IF($D32="","",IF($L32="Sì","Venduto",IF($N32&lt;&gt;"","Perso",IF($F32="","Rispondi ora",IF($H32&lt;&gt;"Sì","Fissa l’appuntamento",IF($J32="",IF(AND($I32&lt;&gt;"",$I32&lt;TODAY()),"Assente: chiama","Conferma il giorno prima"),IF($J32="No","Assente: chiama","Ricontatto: giorno 1, 3, 7")))))))</f>
        <v/>
      </c>
      <c r="N32" s="5" t="n"/>
      <c r="O32" s="5" t="n"/>
    </row>
    <row r="33">
      <c r="A33" s="4" t="n"/>
      <c r="B33" s="5" t="n"/>
      <c r="C33" s="5" t="n"/>
      <c r="D33" s="6" t="n"/>
      <c r="E33" s="7" t="n"/>
      <c r="F33" s="8" t="n"/>
      <c r="G33" s="9">
        <f>IF($F33="","",IF($F33&lt;=15,"Sì","No"))</f>
        <v/>
      </c>
      <c r="H33" s="10" t="n"/>
      <c r="I33" s="4" t="n"/>
      <c r="J33" s="10" t="n"/>
      <c r="K33" s="10" t="n"/>
      <c r="L33" s="10" t="n"/>
      <c r="M33" s="11">
        <f>IF($D33="","",IF($L33="Sì","Venduto",IF($N33&lt;&gt;"","Perso",IF($F33="","Rispondi ora",IF($H33&lt;&gt;"Sì","Fissa l’appuntamento",IF($J33="",IF(AND($I33&lt;&gt;"",$I33&lt;TODAY()),"Assente: chiama","Conferma il giorno prima"),IF($J33="No","Assente: chiama","Ricontatto: giorno 1, 3, 7")))))))</f>
        <v/>
      </c>
      <c r="N33" s="5" t="n"/>
      <c r="O33" s="5" t="n"/>
    </row>
    <row r="34">
      <c r="A34" s="4" t="n"/>
      <c r="B34" s="5" t="n"/>
      <c r="C34" s="5" t="n"/>
      <c r="D34" s="6" t="n"/>
      <c r="E34" s="7" t="n"/>
      <c r="F34" s="8" t="n"/>
      <c r="G34" s="9">
        <f>IF($F34="","",IF($F34&lt;=15,"Sì","No"))</f>
        <v/>
      </c>
      <c r="H34" s="10" t="n"/>
      <c r="I34" s="4" t="n"/>
      <c r="J34" s="10" t="n"/>
      <c r="K34" s="10" t="n"/>
      <c r="L34" s="10" t="n"/>
      <c r="M34" s="11">
        <f>IF($D34="","",IF($L34="Sì","Venduto",IF($N34&lt;&gt;"","Perso",IF($F34="","Rispondi ora",IF($H34&lt;&gt;"Sì","Fissa l’appuntamento",IF($J34="",IF(AND($I34&lt;&gt;"",$I34&lt;TODAY()),"Assente: chiama","Conferma il giorno prima"),IF($J34="No","Assente: chiama","Ricontatto: giorno 1, 3, 7")))))))</f>
        <v/>
      </c>
      <c r="N34" s="5" t="n"/>
      <c r="O34" s="5" t="n"/>
    </row>
    <row r="35">
      <c r="A35" s="4" t="n"/>
      <c r="B35" s="5" t="n"/>
      <c r="C35" s="5" t="n"/>
      <c r="D35" s="6" t="n"/>
      <c r="E35" s="7" t="n"/>
      <c r="F35" s="8" t="n"/>
      <c r="G35" s="9">
        <f>IF($F35="","",IF($F35&lt;=15,"Sì","No"))</f>
        <v/>
      </c>
      <c r="H35" s="10" t="n"/>
      <c r="I35" s="4" t="n"/>
      <c r="J35" s="10" t="n"/>
      <c r="K35" s="10" t="n"/>
      <c r="L35" s="10" t="n"/>
      <c r="M35" s="11">
        <f>IF($D35="","",IF($L35="Sì","Venduto",IF($N35&lt;&gt;"","Perso",IF($F35="","Rispondi ora",IF($H35&lt;&gt;"Sì","Fissa l’appuntamento",IF($J35="",IF(AND($I35&lt;&gt;"",$I35&lt;TODAY()),"Assente: chiama","Conferma il giorno prima"),IF($J35="No","Assente: chiama","Ricontatto: giorno 1, 3, 7")))))))</f>
        <v/>
      </c>
      <c r="N35" s="5" t="n"/>
      <c r="O35" s="5" t="n"/>
    </row>
    <row r="36">
      <c r="A36" s="4" t="n"/>
      <c r="B36" s="5" t="n"/>
      <c r="C36" s="5" t="n"/>
      <c r="D36" s="6" t="n"/>
      <c r="E36" s="7" t="n"/>
      <c r="F36" s="8" t="n"/>
      <c r="G36" s="9">
        <f>IF($F36="","",IF($F36&lt;=15,"Sì","No"))</f>
        <v/>
      </c>
      <c r="H36" s="10" t="n"/>
      <c r="I36" s="4" t="n"/>
      <c r="J36" s="10" t="n"/>
      <c r="K36" s="10" t="n"/>
      <c r="L36" s="10" t="n"/>
      <c r="M36" s="11">
        <f>IF($D36="","",IF($L36="Sì","Venduto",IF($N36&lt;&gt;"","Perso",IF($F36="","Rispondi ora",IF($H36&lt;&gt;"Sì","Fissa l’appuntamento",IF($J36="",IF(AND($I36&lt;&gt;"",$I36&lt;TODAY()),"Assente: chiama","Conferma il giorno prima"),IF($J36="No","Assente: chiama","Ricontatto: giorno 1, 3, 7")))))))</f>
        <v/>
      </c>
      <c r="N36" s="5" t="n"/>
      <c r="O36" s="5" t="n"/>
    </row>
    <row r="37">
      <c r="A37" s="4" t="n"/>
      <c r="B37" s="5" t="n"/>
      <c r="C37" s="5" t="n"/>
      <c r="D37" s="6" t="n"/>
      <c r="E37" s="7" t="n"/>
      <c r="F37" s="8" t="n"/>
      <c r="G37" s="9">
        <f>IF($F37="","",IF($F37&lt;=15,"Sì","No"))</f>
        <v/>
      </c>
      <c r="H37" s="10" t="n"/>
      <c r="I37" s="4" t="n"/>
      <c r="J37" s="10" t="n"/>
      <c r="K37" s="10" t="n"/>
      <c r="L37" s="10" t="n"/>
      <c r="M37" s="11">
        <f>IF($D37="","",IF($L37="Sì","Venduto",IF($N37&lt;&gt;"","Perso",IF($F37="","Rispondi ora",IF($H37&lt;&gt;"Sì","Fissa l’appuntamento",IF($J37="",IF(AND($I37&lt;&gt;"",$I37&lt;TODAY()),"Assente: chiama","Conferma il giorno prima"),IF($J37="No","Assente: chiama","Ricontatto: giorno 1, 3, 7")))))))</f>
        <v/>
      </c>
      <c r="N37" s="5" t="n"/>
      <c r="O37" s="5" t="n"/>
    </row>
    <row r="38">
      <c r="A38" s="4" t="n"/>
      <c r="B38" s="5" t="n"/>
      <c r="C38" s="5" t="n"/>
      <c r="D38" s="6" t="n"/>
      <c r="E38" s="7" t="n"/>
      <c r="F38" s="8" t="n"/>
      <c r="G38" s="9">
        <f>IF($F38="","",IF($F38&lt;=15,"Sì","No"))</f>
        <v/>
      </c>
      <c r="H38" s="10" t="n"/>
      <c r="I38" s="4" t="n"/>
      <c r="J38" s="10" t="n"/>
      <c r="K38" s="10" t="n"/>
      <c r="L38" s="10" t="n"/>
      <c r="M38" s="11">
        <f>IF($D38="","",IF($L38="Sì","Venduto",IF($N38&lt;&gt;"","Perso",IF($F38="","Rispondi ora",IF($H38&lt;&gt;"Sì","Fissa l’appuntamento",IF($J38="",IF(AND($I38&lt;&gt;"",$I38&lt;TODAY()),"Assente: chiama","Conferma il giorno prima"),IF($J38="No","Assente: chiama","Ricontatto: giorno 1, 3, 7")))))))</f>
        <v/>
      </c>
      <c r="N38" s="5" t="n"/>
      <c r="O38" s="5" t="n"/>
    </row>
    <row r="39">
      <c r="A39" s="4" t="n"/>
      <c r="B39" s="5" t="n"/>
      <c r="C39" s="5" t="n"/>
      <c r="D39" s="6" t="n"/>
      <c r="E39" s="7" t="n"/>
      <c r="F39" s="8" t="n"/>
      <c r="G39" s="9">
        <f>IF($F39="","",IF($F39&lt;=15,"Sì","No"))</f>
        <v/>
      </c>
      <c r="H39" s="10" t="n"/>
      <c r="I39" s="4" t="n"/>
      <c r="J39" s="10" t="n"/>
      <c r="K39" s="10" t="n"/>
      <c r="L39" s="10" t="n"/>
      <c r="M39" s="11">
        <f>IF($D39="","",IF($L39="Sì","Venduto",IF($N39&lt;&gt;"","Perso",IF($F39="","Rispondi ora",IF($H39&lt;&gt;"Sì","Fissa l’appuntamento",IF($J39="",IF(AND($I39&lt;&gt;"",$I39&lt;TODAY()),"Assente: chiama","Conferma il giorno prima"),IF($J39="No","Assente: chiama","Ricontatto: giorno 1, 3, 7")))))))</f>
        <v/>
      </c>
      <c r="N39" s="5" t="n"/>
      <c r="O39" s="5" t="n"/>
    </row>
    <row r="40">
      <c r="A40" s="4" t="n"/>
      <c r="B40" s="5" t="n"/>
      <c r="C40" s="5" t="n"/>
      <c r="D40" s="6" t="n"/>
      <c r="E40" s="7" t="n"/>
      <c r="F40" s="8" t="n"/>
      <c r="G40" s="9">
        <f>IF($F40="","",IF($F40&lt;=15,"Sì","No"))</f>
        <v/>
      </c>
      <c r="H40" s="10" t="n"/>
      <c r="I40" s="4" t="n"/>
      <c r="J40" s="10" t="n"/>
      <c r="K40" s="10" t="n"/>
      <c r="L40" s="10" t="n"/>
      <c r="M40" s="11">
        <f>IF($D40="","",IF($L40="Sì","Venduto",IF($N40&lt;&gt;"","Perso",IF($F40="","Rispondi ora",IF($H40&lt;&gt;"Sì","Fissa l’appuntamento",IF($J40="",IF(AND($I40&lt;&gt;"",$I40&lt;TODAY()),"Assente: chiama","Conferma il giorno prima"),IF($J40="No","Assente: chiama","Ricontatto: giorno 1, 3, 7")))))))</f>
        <v/>
      </c>
      <c r="N40" s="5" t="n"/>
      <c r="O40" s="5" t="n"/>
    </row>
    <row r="41">
      <c r="A41" s="4" t="n"/>
      <c r="B41" s="5" t="n"/>
      <c r="C41" s="5" t="n"/>
      <c r="D41" s="6" t="n"/>
      <c r="E41" s="7" t="n"/>
      <c r="F41" s="8" t="n"/>
      <c r="G41" s="9">
        <f>IF($F41="","",IF($F41&lt;=15,"Sì","No"))</f>
        <v/>
      </c>
      <c r="H41" s="10" t="n"/>
      <c r="I41" s="4" t="n"/>
      <c r="J41" s="10" t="n"/>
      <c r="K41" s="10" t="n"/>
      <c r="L41" s="10" t="n"/>
      <c r="M41" s="11">
        <f>IF($D41="","",IF($L41="Sì","Venduto",IF($N41&lt;&gt;"","Perso",IF($F41="","Rispondi ora",IF($H41&lt;&gt;"Sì","Fissa l’appuntamento",IF($J41="",IF(AND($I41&lt;&gt;"",$I41&lt;TODAY()),"Assente: chiama","Conferma il giorno prima"),IF($J41="No","Assente: chiama","Ricontatto: giorno 1, 3, 7")))))))</f>
        <v/>
      </c>
      <c r="N41" s="5" t="n"/>
      <c r="O41" s="5" t="n"/>
    </row>
    <row r="42">
      <c r="A42" s="4" t="n"/>
      <c r="B42" s="5" t="n"/>
      <c r="C42" s="5" t="n"/>
      <c r="D42" s="6" t="n"/>
      <c r="E42" s="7" t="n"/>
      <c r="F42" s="8" t="n"/>
      <c r="G42" s="9">
        <f>IF($F42="","",IF($F42&lt;=15,"Sì","No"))</f>
        <v/>
      </c>
      <c r="H42" s="10" t="n"/>
      <c r="I42" s="4" t="n"/>
      <c r="J42" s="10" t="n"/>
      <c r="K42" s="10" t="n"/>
      <c r="L42" s="10" t="n"/>
      <c r="M42" s="11">
        <f>IF($D42="","",IF($L42="Sì","Venduto",IF($N42&lt;&gt;"","Perso",IF($F42="","Rispondi ora",IF($H42&lt;&gt;"Sì","Fissa l’appuntamento",IF($J42="",IF(AND($I42&lt;&gt;"",$I42&lt;TODAY()),"Assente: chiama","Conferma il giorno prima"),IF($J42="No","Assente: chiama","Ricontatto: giorno 1, 3, 7")))))))</f>
        <v/>
      </c>
      <c r="N42" s="5" t="n"/>
      <c r="O42" s="5" t="n"/>
    </row>
    <row r="43">
      <c r="A43" s="4" t="n"/>
      <c r="B43" s="5" t="n"/>
      <c r="C43" s="5" t="n"/>
      <c r="D43" s="6" t="n"/>
      <c r="E43" s="7" t="n"/>
      <c r="F43" s="8" t="n"/>
      <c r="G43" s="9">
        <f>IF($F43="","",IF($F43&lt;=15,"Sì","No"))</f>
        <v/>
      </c>
      <c r="H43" s="10" t="n"/>
      <c r="I43" s="4" t="n"/>
      <c r="J43" s="10" t="n"/>
      <c r="K43" s="10" t="n"/>
      <c r="L43" s="10" t="n"/>
      <c r="M43" s="11">
        <f>IF($D43="","",IF($L43="Sì","Venduto",IF($N43&lt;&gt;"","Perso",IF($F43="","Rispondi ora",IF($H43&lt;&gt;"Sì","Fissa l’appuntamento",IF($J43="",IF(AND($I43&lt;&gt;"",$I43&lt;TODAY()),"Assente: chiama","Conferma il giorno prima"),IF($J43="No","Assente: chiama","Ricontatto: giorno 1, 3, 7")))))))</f>
        <v/>
      </c>
      <c r="N43" s="5" t="n"/>
      <c r="O43" s="5" t="n"/>
    </row>
    <row r="44">
      <c r="A44" s="4" t="n"/>
      <c r="B44" s="5" t="n"/>
      <c r="C44" s="5" t="n"/>
      <c r="D44" s="6" t="n"/>
      <c r="E44" s="7" t="n"/>
      <c r="F44" s="8" t="n"/>
      <c r="G44" s="9">
        <f>IF($F44="","",IF($F44&lt;=15,"Sì","No"))</f>
        <v/>
      </c>
      <c r="H44" s="10" t="n"/>
      <c r="I44" s="4" t="n"/>
      <c r="J44" s="10" t="n"/>
      <c r="K44" s="10" t="n"/>
      <c r="L44" s="10" t="n"/>
      <c r="M44" s="11">
        <f>IF($D44="","",IF($L44="Sì","Venduto",IF($N44&lt;&gt;"","Perso",IF($F44="","Rispondi ora",IF($H44&lt;&gt;"Sì","Fissa l’appuntamento",IF($J44="",IF(AND($I44&lt;&gt;"",$I44&lt;TODAY()),"Assente: chiama","Conferma il giorno prima"),IF($J44="No","Assente: chiama","Ricontatto: giorno 1, 3, 7")))))))</f>
        <v/>
      </c>
      <c r="N44" s="5" t="n"/>
      <c r="O44" s="5" t="n"/>
    </row>
    <row r="45">
      <c r="A45" s="4" t="n"/>
      <c r="B45" s="5" t="n"/>
      <c r="C45" s="5" t="n"/>
      <c r="D45" s="6" t="n"/>
      <c r="E45" s="7" t="n"/>
      <c r="F45" s="8" t="n"/>
      <c r="G45" s="9">
        <f>IF($F45="","",IF($F45&lt;=15,"Sì","No"))</f>
        <v/>
      </c>
      <c r="H45" s="10" t="n"/>
      <c r="I45" s="4" t="n"/>
      <c r="J45" s="10" t="n"/>
      <c r="K45" s="10" t="n"/>
      <c r="L45" s="10" t="n"/>
      <c r="M45" s="11">
        <f>IF($D45="","",IF($L45="Sì","Venduto",IF($N45&lt;&gt;"","Perso",IF($F45="","Rispondi ora",IF($H45&lt;&gt;"Sì","Fissa l’appuntamento",IF($J45="",IF(AND($I45&lt;&gt;"",$I45&lt;TODAY()),"Assente: chiama","Conferma il giorno prima"),IF($J45="No","Assente: chiama","Ricontatto: giorno 1, 3, 7")))))))</f>
        <v/>
      </c>
      <c r="N45" s="5" t="n"/>
      <c r="O45" s="5" t="n"/>
    </row>
    <row r="46">
      <c r="A46" s="4" t="n"/>
      <c r="B46" s="5" t="n"/>
      <c r="C46" s="5" t="n"/>
      <c r="D46" s="6" t="n"/>
      <c r="E46" s="7" t="n"/>
      <c r="F46" s="8" t="n"/>
      <c r="G46" s="9">
        <f>IF($F46="","",IF($F46&lt;=15,"Sì","No"))</f>
        <v/>
      </c>
      <c r="H46" s="10" t="n"/>
      <c r="I46" s="4" t="n"/>
      <c r="J46" s="10" t="n"/>
      <c r="K46" s="10" t="n"/>
      <c r="L46" s="10" t="n"/>
      <c r="M46" s="11">
        <f>IF($D46="","",IF($L46="Sì","Venduto",IF($N46&lt;&gt;"","Perso",IF($F46="","Rispondi ora",IF($H46&lt;&gt;"Sì","Fissa l’appuntamento",IF($J46="",IF(AND($I46&lt;&gt;"",$I46&lt;TODAY()),"Assente: chiama","Conferma il giorno prima"),IF($J46="No","Assente: chiama","Ricontatto: giorno 1, 3, 7")))))))</f>
        <v/>
      </c>
      <c r="N46" s="5" t="n"/>
      <c r="O46" s="5" t="n"/>
    </row>
    <row r="47">
      <c r="A47" s="4" t="n"/>
      <c r="B47" s="5" t="n"/>
      <c r="C47" s="5" t="n"/>
      <c r="D47" s="6" t="n"/>
      <c r="E47" s="7" t="n"/>
      <c r="F47" s="8" t="n"/>
      <c r="G47" s="9">
        <f>IF($F47="","",IF($F47&lt;=15,"Sì","No"))</f>
        <v/>
      </c>
      <c r="H47" s="10" t="n"/>
      <c r="I47" s="4" t="n"/>
      <c r="J47" s="10" t="n"/>
      <c r="K47" s="10" t="n"/>
      <c r="L47" s="10" t="n"/>
      <c r="M47" s="11">
        <f>IF($D47="","",IF($L47="Sì","Venduto",IF($N47&lt;&gt;"","Perso",IF($F47="","Rispondi ora",IF($H47&lt;&gt;"Sì","Fissa l’appuntamento",IF($J47="",IF(AND($I47&lt;&gt;"",$I47&lt;TODAY()),"Assente: chiama","Conferma il giorno prima"),IF($J47="No","Assente: chiama","Ricontatto: giorno 1, 3, 7")))))))</f>
        <v/>
      </c>
      <c r="N47" s="5" t="n"/>
      <c r="O47" s="5" t="n"/>
    </row>
    <row r="48">
      <c r="A48" s="4" t="n"/>
      <c r="B48" s="5" t="n"/>
      <c r="C48" s="5" t="n"/>
      <c r="D48" s="6" t="n"/>
      <c r="E48" s="7" t="n"/>
      <c r="F48" s="8" t="n"/>
      <c r="G48" s="9">
        <f>IF($F48="","",IF($F48&lt;=15,"Sì","No"))</f>
        <v/>
      </c>
      <c r="H48" s="10" t="n"/>
      <c r="I48" s="4" t="n"/>
      <c r="J48" s="10" t="n"/>
      <c r="K48" s="10" t="n"/>
      <c r="L48" s="10" t="n"/>
      <c r="M48" s="11">
        <f>IF($D48="","",IF($L48="Sì","Venduto",IF($N48&lt;&gt;"","Perso",IF($F48="","Rispondi ora",IF($H48&lt;&gt;"Sì","Fissa l’appuntamento",IF($J48="",IF(AND($I48&lt;&gt;"",$I48&lt;TODAY()),"Assente: chiama","Conferma il giorno prima"),IF($J48="No","Assente: chiama","Ricontatto: giorno 1, 3, 7")))))))</f>
        <v/>
      </c>
      <c r="N48" s="5" t="n"/>
      <c r="O48" s="5" t="n"/>
    </row>
    <row r="49">
      <c r="A49" s="4" t="n"/>
      <c r="B49" s="5" t="n"/>
      <c r="C49" s="5" t="n"/>
      <c r="D49" s="6" t="n"/>
      <c r="E49" s="7" t="n"/>
      <c r="F49" s="8" t="n"/>
      <c r="G49" s="9">
        <f>IF($F49="","",IF($F49&lt;=15,"Sì","No"))</f>
        <v/>
      </c>
      <c r="H49" s="10" t="n"/>
      <c r="I49" s="4" t="n"/>
      <c r="J49" s="10" t="n"/>
      <c r="K49" s="10" t="n"/>
      <c r="L49" s="10" t="n"/>
      <c r="M49" s="11">
        <f>IF($D49="","",IF($L49="Sì","Venduto",IF($N49&lt;&gt;"","Perso",IF($F49="","Rispondi ora",IF($H49&lt;&gt;"Sì","Fissa l’appuntamento",IF($J49="",IF(AND($I49&lt;&gt;"",$I49&lt;TODAY()),"Assente: chiama","Conferma il giorno prima"),IF($J49="No","Assente: chiama","Ricontatto: giorno 1, 3, 7")))))))</f>
        <v/>
      </c>
      <c r="N49" s="5" t="n"/>
      <c r="O49" s="5" t="n"/>
    </row>
    <row r="50">
      <c r="A50" s="4" t="n"/>
      <c r="B50" s="5" t="n"/>
      <c r="C50" s="5" t="n"/>
      <c r="D50" s="6" t="n"/>
      <c r="E50" s="7" t="n"/>
      <c r="F50" s="8" t="n"/>
      <c r="G50" s="9">
        <f>IF($F50="","",IF($F50&lt;=15,"Sì","No"))</f>
        <v/>
      </c>
      <c r="H50" s="10" t="n"/>
      <c r="I50" s="4" t="n"/>
      <c r="J50" s="10" t="n"/>
      <c r="K50" s="10" t="n"/>
      <c r="L50" s="10" t="n"/>
      <c r="M50" s="11">
        <f>IF($D50="","",IF($L50="Sì","Venduto",IF($N50&lt;&gt;"","Perso",IF($F50="","Rispondi ora",IF($H50&lt;&gt;"Sì","Fissa l’appuntamento",IF($J50="",IF(AND($I50&lt;&gt;"",$I50&lt;TODAY()),"Assente: chiama","Conferma il giorno prima"),IF($J50="No","Assente: chiama","Ricontatto: giorno 1, 3, 7")))))))</f>
        <v/>
      </c>
      <c r="N50" s="5" t="n"/>
      <c r="O50" s="5" t="n"/>
    </row>
    <row r="51">
      <c r="A51" s="4" t="n"/>
      <c r="B51" s="5" t="n"/>
      <c r="C51" s="5" t="n"/>
      <c r="D51" s="6" t="n"/>
      <c r="E51" s="7" t="n"/>
      <c r="F51" s="8" t="n"/>
      <c r="G51" s="9">
        <f>IF($F51="","",IF($F51&lt;=15,"Sì","No"))</f>
        <v/>
      </c>
      <c r="H51" s="10" t="n"/>
      <c r="I51" s="4" t="n"/>
      <c r="J51" s="10" t="n"/>
      <c r="K51" s="10" t="n"/>
      <c r="L51" s="10" t="n"/>
      <c r="M51" s="11">
        <f>IF($D51="","",IF($L51="Sì","Venduto",IF($N51&lt;&gt;"","Perso",IF($F51="","Rispondi ora",IF($H51&lt;&gt;"Sì","Fissa l’appuntamento",IF($J51="",IF(AND($I51&lt;&gt;"",$I51&lt;TODAY()),"Assente: chiama","Conferma il giorno prima"),IF($J51="No","Assente: chiama","Ricontatto: giorno 1, 3, 7")))))))</f>
        <v/>
      </c>
      <c r="N51" s="5" t="n"/>
      <c r="O51" s="5" t="n"/>
    </row>
    <row r="52">
      <c r="A52" s="4" t="n"/>
      <c r="B52" s="5" t="n"/>
      <c r="C52" s="5" t="n"/>
      <c r="D52" s="6" t="n"/>
      <c r="E52" s="7" t="n"/>
      <c r="F52" s="8" t="n"/>
      <c r="G52" s="9">
        <f>IF($F52="","",IF($F52&lt;=15,"Sì","No"))</f>
        <v/>
      </c>
      <c r="H52" s="10" t="n"/>
      <c r="I52" s="4" t="n"/>
      <c r="J52" s="10" t="n"/>
      <c r="K52" s="10" t="n"/>
      <c r="L52" s="10" t="n"/>
      <c r="M52" s="11">
        <f>IF($D52="","",IF($L52="Sì","Venduto",IF($N52&lt;&gt;"","Perso",IF($F52="","Rispondi ora",IF($H52&lt;&gt;"Sì","Fissa l’appuntamento",IF($J52="",IF(AND($I52&lt;&gt;"",$I52&lt;TODAY()),"Assente: chiama","Conferma il giorno prima"),IF($J52="No","Assente: chiama","Ricontatto: giorno 1, 3, 7")))))))</f>
        <v/>
      </c>
      <c r="N52" s="5" t="n"/>
      <c r="O52" s="5" t="n"/>
    </row>
    <row r="53">
      <c r="A53" s="4" t="n"/>
      <c r="B53" s="5" t="n"/>
      <c r="C53" s="5" t="n"/>
      <c r="D53" s="6" t="n"/>
      <c r="E53" s="7" t="n"/>
      <c r="F53" s="8" t="n"/>
      <c r="G53" s="9">
        <f>IF($F53="","",IF($F53&lt;=15,"Sì","No"))</f>
        <v/>
      </c>
      <c r="H53" s="10" t="n"/>
      <c r="I53" s="4" t="n"/>
      <c r="J53" s="10" t="n"/>
      <c r="K53" s="10" t="n"/>
      <c r="L53" s="10" t="n"/>
      <c r="M53" s="11">
        <f>IF($D53="","",IF($L53="Sì","Venduto",IF($N53&lt;&gt;"","Perso",IF($F53="","Rispondi ora",IF($H53&lt;&gt;"Sì","Fissa l’appuntamento",IF($J53="",IF(AND($I53&lt;&gt;"",$I53&lt;TODAY()),"Assente: chiama","Conferma il giorno prima"),IF($J53="No","Assente: chiama","Ricontatto: giorno 1, 3, 7")))))))</f>
        <v/>
      </c>
      <c r="N53" s="5" t="n"/>
      <c r="O53" s="5" t="n"/>
    </row>
    <row r="54">
      <c r="A54" s="4" t="n"/>
      <c r="B54" s="5" t="n"/>
      <c r="C54" s="5" t="n"/>
      <c r="D54" s="6" t="n"/>
      <c r="E54" s="7" t="n"/>
      <c r="F54" s="8" t="n"/>
      <c r="G54" s="9">
        <f>IF($F54="","",IF($F54&lt;=15,"Sì","No"))</f>
        <v/>
      </c>
      <c r="H54" s="10" t="n"/>
      <c r="I54" s="4" t="n"/>
      <c r="J54" s="10" t="n"/>
      <c r="K54" s="10" t="n"/>
      <c r="L54" s="10" t="n"/>
      <c r="M54" s="11">
        <f>IF($D54="","",IF($L54="Sì","Venduto",IF($N54&lt;&gt;"","Perso",IF($F54="","Rispondi ora",IF($H54&lt;&gt;"Sì","Fissa l’appuntamento",IF($J54="",IF(AND($I54&lt;&gt;"",$I54&lt;TODAY()),"Assente: chiama","Conferma il giorno prima"),IF($J54="No","Assente: chiama","Ricontatto: giorno 1, 3, 7")))))))</f>
        <v/>
      </c>
      <c r="N54" s="5" t="n"/>
      <c r="O54" s="5" t="n"/>
    </row>
    <row r="55">
      <c r="A55" s="4" t="n"/>
      <c r="B55" s="5" t="n"/>
      <c r="C55" s="5" t="n"/>
      <c r="D55" s="6" t="n"/>
      <c r="E55" s="7" t="n"/>
      <c r="F55" s="8" t="n"/>
      <c r="G55" s="9">
        <f>IF($F55="","",IF($F55&lt;=15,"Sì","No"))</f>
        <v/>
      </c>
      <c r="H55" s="10" t="n"/>
      <c r="I55" s="4" t="n"/>
      <c r="J55" s="10" t="n"/>
      <c r="K55" s="10" t="n"/>
      <c r="L55" s="10" t="n"/>
      <c r="M55" s="11">
        <f>IF($D55="","",IF($L55="Sì","Venduto",IF($N55&lt;&gt;"","Perso",IF($F55="","Rispondi ora",IF($H55&lt;&gt;"Sì","Fissa l’appuntamento",IF($J55="",IF(AND($I55&lt;&gt;"",$I55&lt;TODAY()),"Assente: chiama","Conferma il giorno prima"),IF($J55="No","Assente: chiama","Ricontatto: giorno 1, 3, 7")))))))</f>
        <v/>
      </c>
      <c r="N55" s="5" t="n"/>
      <c r="O55" s="5" t="n"/>
    </row>
    <row r="56">
      <c r="A56" s="4" t="n"/>
      <c r="B56" s="5" t="n"/>
      <c r="C56" s="5" t="n"/>
      <c r="D56" s="6" t="n"/>
      <c r="E56" s="7" t="n"/>
      <c r="F56" s="8" t="n"/>
      <c r="G56" s="9">
        <f>IF($F56="","",IF($F56&lt;=15,"Sì","No"))</f>
        <v/>
      </c>
      <c r="H56" s="10" t="n"/>
      <c r="I56" s="4" t="n"/>
      <c r="J56" s="10" t="n"/>
      <c r="K56" s="10" t="n"/>
      <c r="L56" s="10" t="n"/>
      <c r="M56" s="11">
        <f>IF($D56="","",IF($L56="Sì","Venduto",IF($N56&lt;&gt;"","Perso",IF($F56="","Rispondi ora",IF($H56&lt;&gt;"Sì","Fissa l’appuntamento",IF($J56="",IF(AND($I56&lt;&gt;"",$I56&lt;TODAY()),"Assente: chiama","Conferma il giorno prima"),IF($J56="No","Assente: chiama","Ricontatto: giorno 1, 3, 7")))))))</f>
        <v/>
      </c>
      <c r="N56" s="5" t="n"/>
      <c r="O56" s="5" t="n"/>
    </row>
    <row r="57">
      <c r="A57" s="4" t="n"/>
      <c r="B57" s="5" t="n"/>
      <c r="C57" s="5" t="n"/>
      <c r="D57" s="6" t="n"/>
      <c r="E57" s="7" t="n"/>
      <c r="F57" s="8" t="n"/>
      <c r="G57" s="9">
        <f>IF($F57="","",IF($F57&lt;=15,"Sì","No"))</f>
        <v/>
      </c>
      <c r="H57" s="10" t="n"/>
      <c r="I57" s="4" t="n"/>
      <c r="J57" s="10" t="n"/>
      <c r="K57" s="10" t="n"/>
      <c r="L57" s="10" t="n"/>
      <c r="M57" s="11">
        <f>IF($D57="","",IF($L57="Sì","Venduto",IF($N57&lt;&gt;"","Perso",IF($F57="","Rispondi ora",IF($H57&lt;&gt;"Sì","Fissa l’appuntamento",IF($J57="",IF(AND($I57&lt;&gt;"",$I57&lt;TODAY()),"Assente: chiama","Conferma il giorno prima"),IF($J57="No","Assente: chiama","Ricontatto: giorno 1, 3, 7")))))))</f>
        <v/>
      </c>
      <c r="N57" s="5" t="n"/>
      <c r="O57" s="5" t="n"/>
    </row>
    <row r="58">
      <c r="A58" s="4" t="n"/>
      <c r="B58" s="5" t="n"/>
      <c r="C58" s="5" t="n"/>
      <c r="D58" s="6" t="n"/>
      <c r="E58" s="7" t="n"/>
      <c r="F58" s="8" t="n"/>
      <c r="G58" s="9">
        <f>IF($F58="","",IF($F58&lt;=15,"Sì","No"))</f>
        <v/>
      </c>
      <c r="H58" s="10" t="n"/>
      <c r="I58" s="4" t="n"/>
      <c r="J58" s="10" t="n"/>
      <c r="K58" s="10" t="n"/>
      <c r="L58" s="10" t="n"/>
      <c r="M58" s="11">
        <f>IF($D58="","",IF($L58="Sì","Venduto",IF($N58&lt;&gt;"","Perso",IF($F58="","Rispondi ora",IF($H58&lt;&gt;"Sì","Fissa l’appuntamento",IF($J58="",IF(AND($I58&lt;&gt;"",$I58&lt;TODAY()),"Assente: chiama","Conferma il giorno prima"),IF($J58="No","Assente: chiama","Ricontatto: giorno 1, 3, 7")))))))</f>
        <v/>
      </c>
      <c r="N58" s="5" t="n"/>
      <c r="O58" s="5" t="n"/>
    </row>
    <row r="59">
      <c r="A59" s="4" t="n"/>
      <c r="B59" s="5" t="n"/>
      <c r="C59" s="5" t="n"/>
      <c r="D59" s="6" t="n"/>
      <c r="E59" s="7" t="n"/>
      <c r="F59" s="8" t="n"/>
      <c r="G59" s="9">
        <f>IF($F59="","",IF($F59&lt;=15,"Sì","No"))</f>
        <v/>
      </c>
      <c r="H59" s="10" t="n"/>
      <c r="I59" s="4" t="n"/>
      <c r="J59" s="10" t="n"/>
      <c r="K59" s="10" t="n"/>
      <c r="L59" s="10" t="n"/>
      <c r="M59" s="11">
        <f>IF($D59="","",IF($L59="Sì","Venduto",IF($N59&lt;&gt;"","Perso",IF($F59="","Rispondi ora",IF($H59&lt;&gt;"Sì","Fissa l’appuntamento",IF($J59="",IF(AND($I59&lt;&gt;"",$I59&lt;TODAY()),"Assente: chiama","Conferma il giorno prima"),IF($J59="No","Assente: chiama","Ricontatto: giorno 1, 3, 7")))))))</f>
        <v/>
      </c>
      <c r="N59" s="5" t="n"/>
      <c r="O59" s="5" t="n"/>
    </row>
    <row r="60">
      <c r="A60" s="4" t="n"/>
      <c r="B60" s="5" t="n"/>
      <c r="C60" s="5" t="n"/>
      <c r="D60" s="6" t="n"/>
      <c r="E60" s="7" t="n"/>
      <c r="F60" s="8" t="n"/>
      <c r="G60" s="9">
        <f>IF($F60="","",IF($F60&lt;=15,"Sì","No"))</f>
        <v/>
      </c>
      <c r="H60" s="10" t="n"/>
      <c r="I60" s="4" t="n"/>
      <c r="J60" s="10" t="n"/>
      <c r="K60" s="10" t="n"/>
      <c r="L60" s="10" t="n"/>
      <c r="M60" s="11">
        <f>IF($D60="","",IF($L60="Sì","Venduto",IF($N60&lt;&gt;"","Perso",IF($F60="","Rispondi ora",IF($H60&lt;&gt;"Sì","Fissa l’appuntamento",IF($J60="",IF(AND($I60&lt;&gt;"",$I60&lt;TODAY()),"Assente: chiama","Conferma il giorno prima"),IF($J60="No","Assente: chiama","Ricontatto: giorno 1, 3, 7")))))))</f>
        <v/>
      </c>
      <c r="N60" s="5" t="n"/>
      <c r="O60" s="5" t="n"/>
    </row>
    <row r="61">
      <c r="A61" s="4" t="n"/>
      <c r="B61" s="5" t="n"/>
      <c r="C61" s="5" t="n"/>
      <c r="D61" s="6" t="n"/>
      <c r="E61" s="7" t="n"/>
      <c r="F61" s="8" t="n"/>
      <c r="G61" s="9">
        <f>IF($F61="","",IF($F61&lt;=15,"Sì","No"))</f>
        <v/>
      </c>
      <c r="H61" s="10" t="n"/>
      <c r="I61" s="4" t="n"/>
      <c r="J61" s="10" t="n"/>
      <c r="K61" s="10" t="n"/>
      <c r="L61" s="10" t="n"/>
      <c r="M61" s="11">
        <f>IF($D61="","",IF($L61="Sì","Venduto",IF($N61&lt;&gt;"","Perso",IF($F61="","Rispondi ora",IF($H61&lt;&gt;"Sì","Fissa l’appuntamento",IF($J61="",IF(AND($I61&lt;&gt;"",$I61&lt;TODAY()),"Assente: chiama","Conferma il giorno prima"),IF($J61="No","Assente: chiama","Ricontatto: giorno 1, 3, 7")))))))</f>
        <v/>
      </c>
      <c r="N61" s="5" t="n"/>
      <c r="O61" s="5" t="n"/>
    </row>
    <row r="62">
      <c r="A62" s="4" t="n"/>
      <c r="B62" s="5" t="n"/>
      <c r="C62" s="5" t="n"/>
      <c r="D62" s="6" t="n"/>
      <c r="E62" s="7" t="n"/>
      <c r="F62" s="8" t="n"/>
      <c r="G62" s="9">
        <f>IF($F62="","",IF($F62&lt;=15,"Sì","No"))</f>
        <v/>
      </c>
      <c r="H62" s="10" t="n"/>
      <c r="I62" s="4" t="n"/>
      <c r="J62" s="10" t="n"/>
      <c r="K62" s="10" t="n"/>
      <c r="L62" s="10" t="n"/>
      <c r="M62" s="11">
        <f>IF($D62="","",IF($L62="Sì","Venduto",IF($N62&lt;&gt;"","Perso",IF($F62="","Rispondi ora",IF($H62&lt;&gt;"Sì","Fissa l’appuntamento",IF($J62="",IF(AND($I62&lt;&gt;"",$I62&lt;TODAY()),"Assente: chiama","Conferma il giorno prima"),IF($J62="No","Assente: chiama","Ricontatto: giorno 1, 3, 7")))))))</f>
        <v/>
      </c>
      <c r="N62" s="5" t="n"/>
      <c r="O62" s="5" t="n"/>
    </row>
    <row r="63">
      <c r="A63" s="4" t="n"/>
      <c r="B63" s="5" t="n"/>
      <c r="C63" s="5" t="n"/>
      <c r="D63" s="6" t="n"/>
      <c r="E63" s="7" t="n"/>
      <c r="F63" s="8" t="n"/>
      <c r="G63" s="9">
        <f>IF($F63="","",IF($F63&lt;=15,"Sì","No"))</f>
        <v/>
      </c>
      <c r="H63" s="10" t="n"/>
      <c r="I63" s="4" t="n"/>
      <c r="J63" s="10" t="n"/>
      <c r="K63" s="10" t="n"/>
      <c r="L63" s="10" t="n"/>
      <c r="M63" s="11">
        <f>IF($D63="","",IF($L63="Sì","Venduto",IF($N63&lt;&gt;"","Perso",IF($F63="","Rispondi ora",IF($H63&lt;&gt;"Sì","Fissa l’appuntamento",IF($J63="",IF(AND($I63&lt;&gt;"",$I63&lt;TODAY()),"Assente: chiama","Conferma il giorno prima"),IF($J63="No","Assente: chiama","Ricontatto: giorno 1, 3, 7")))))))</f>
        <v/>
      </c>
      <c r="N63" s="5" t="n"/>
      <c r="O63" s="5" t="n"/>
    </row>
    <row r="64">
      <c r="A64" s="4" t="n"/>
      <c r="B64" s="5" t="n"/>
      <c r="C64" s="5" t="n"/>
      <c r="D64" s="6" t="n"/>
      <c r="E64" s="7" t="n"/>
      <c r="F64" s="8" t="n"/>
      <c r="G64" s="9">
        <f>IF($F64="","",IF($F64&lt;=15,"Sì","No"))</f>
        <v/>
      </c>
      <c r="H64" s="10" t="n"/>
      <c r="I64" s="4" t="n"/>
      <c r="J64" s="10" t="n"/>
      <c r="K64" s="10" t="n"/>
      <c r="L64" s="10" t="n"/>
      <c r="M64" s="11">
        <f>IF($D64="","",IF($L64="Sì","Venduto",IF($N64&lt;&gt;"","Perso",IF($F64="","Rispondi ora",IF($H64&lt;&gt;"Sì","Fissa l’appuntamento",IF($J64="",IF(AND($I64&lt;&gt;"",$I64&lt;TODAY()),"Assente: chiama","Conferma il giorno prima"),IF($J64="No","Assente: chiama","Ricontatto: giorno 1, 3, 7")))))))</f>
        <v/>
      </c>
      <c r="N64" s="5" t="n"/>
      <c r="O64" s="5" t="n"/>
    </row>
    <row r="65">
      <c r="A65" s="4" t="n"/>
      <c r="B65" s="5" t="n"/>
      <c r="C65" s="5" t="n"/>
      <c r="D65" s="6" t="n"/>
      <c r="E65" s="7" t="n"/>
      <c r="F65" s="8" t="n"/>
      <c r="G65" s="9">
        <f>IF($F65="","",IF($F65&lt;=15,"Sì","No"))</f>
        <v/>
      </c>
      <c r="H65" s="10" t="n"/>
      <c r="I65" s="4" t="n"/>
      <c r="J65" s="10" t="n"/>
      <c r="K65" s="10" t="n"/>
      <c r="L65" s="10" t="n"/>
      <c r="M65" s="11">
        <f>IF($D65="","",IF($L65="Sì","Venduto",IF($N65&lt;&gt;"","Perso",IF($F65="","Rispondi ora",IF($H65&lt;&gt;"Sì","Fissa l’appuntamento",IF($J65="",IF(AND($I65&lt;&gt;"",$I65&lt;TODAY()),"Assente: chiama","Conferma il giorno prima"),IF($J65="No","Assente: chiama","Ricontatto: giorno 1, 3, 7")))))))</f>
        <v/>
      </c>
      <c r="N65" s="5" t="n"/>
      <c r="O65" s="5" t="n"/>
    </row>
    <row r="66">
      <c r="A66" s="4" t="n"/>
      <c r="B66" s="5" t="n"/>
      <c r="C66" s="5" t="n"/>
      <c r="D66" s="6" t="n"/>
      <c r="E66" s="7" t="n"/>
      <c r="F66" s="8" t="n"/>
      <c r="G66" s="9">
        <f>IF($F66="","",IF($F66&lt;=15,"Sì","No"))</f>
        <v/>
      </c>
      <c r="H66" s="10" t="n"/>
      <c r="I66" s="4" t="n"/>
      <c r="J66" s="10" t="n"/>
      <c r="K66" s="10" t="n"/>
      <c r="L66" s="10" t="n"/>
      <c r="M66" s="11">
        <f>IF($D66="","",IF($L66="Sì","Venduto",IF($N66&lt;&gt;"","Perso",IF($F66="","Rispondi ora",IF($H66&lt;&gt;"Sì","Fissa l’appuntamento",IF($J66="",IF(AND($I66&lt;&gt;"",$I66&lt;TODAY()),"Assente: chiama","Conferma il giorno prima"),IF($J66="No","Assente: chiama","Ricontatto: giorno 1, 3, 7")))))))</f>
        <v/>
      </c>
      <c r="N66" s="5" t="n"/>
      <c r="O66" s="5" t="n"/>
    </row>
    <row r="67">
      <c r="A67" s="4" t="n"/>
      <c r="B67" s="5" t="n"/>
      <c r="C67" s="5" t="n"/>
      <c r="D67" s="6" t="n"/>
      <c r="E67" s="7" t="n"/>
      <c r="F67" s="8" t="n"/>
      <c r="G67" s="9">
        <f>IF($F67="","",IF($F67&lt;=15,"Sì","No"))</f>
        <v/>
      </c>
      <c r="H67" s="10" t="n"/>
      <c r="I67" s="4" t="n"/>
      <c r="J67" s="10" t="n"/>
      <c r="K67" s="10" t="n"/>
      <c r="L67" s="10" t="n"/>
      <c r="M67" s="11">
        <f>IF($D67="","",IF($L67="Sì","Venduto",IF($N67&lt;&gt;"","Perso",IF($F67="","Rispondi ora",IF($H67&lt;&gt;"Sì","Fissa l’appuntamento",IF($J67="",IF(AND($I67&lt;&gt;"",$I67&lt;TODAY()),"Assente: chiama","Conferma il giorno prima"),IF($J67="No","Assente: chiama","Ricontatto: giorno 1, 3, 7")))))))</f>
        <v/>
      </c>
      <c r="N67" s="5" t="n"/>
      <c r="O67" s="5" t="n"/>
    </row>
    <row r="68">
      <c r="A68" s="4" t="n"/>
      <c r="B68" s="5" t="n"/>
      <c r="C68" s="5" t="n"/>
      <c r="D68" s="6" t="n"/>
      <c r="E68" s="7" t="n"/>
      <c r="F68" s="8" t="n"/>
      <c r="G68" s="9">
        <f>IF($F68="","",IF($F68&lt;=15,"Sì","No"))</f>
        <v/>
      </c>
      <c r="H68" s="10" t="n"/>
      <c r="I68" s="4" t="n"/>
      <c r="J68" s="10" t="n"/>
      <c r="K68" s="10" t="n"/>
      <c r="L68" s="10" t="n"/>
      <c r="M68" s="11">
        <f>IF($D68="","",IF($L68="Sì","Venduto",IF($N68&lt;&gt;"","Perso",IF($F68="","Rispondi ora",IF($H68&lt;&gt;"Sì","Fissa l’appuntamento",IF($J68="",IF(AND($I68&lt;&gt;"",$I68&lt;TODAY()),"Assente: chiama","Conferma il giorno prima"),IF($J68="No","Assente: chiama","Ricontatto: giorno 1, 3, 7")))))))</f>
        <v/>
      </c>
      <c r="N68" s="5" t="n"/>
      <c r="O68" s="5" t="n"/>
    </row>
    <row r="69">
      <c r="A69" s="4" t="n"/>
      <c r="B69" s="5" t="n"/>
      <c r="C69" s="5" t="n"/>
      <c r="D69" s="6" t="n"/>
      <c r="E69" s="7" t="n"/>
      <c r="F69" s="8" t="n"/>
      <c r="G69" s="9">
        <f>IF($F69="","",IF($F69&lt;=15,"Sì","No"))</f>
        <v/>
      </c>
      <c r="H69" s="10" t="n"/>
      <c r="I69" s="4" t="n"/>
      <c r="J69" s="10" t="n"/>
      <c r="K69" s="10" t="n"/>
      <c r="L69" s="10" t="n"/>
      <c r="M69" s="11">
        <f>IF($D69="","",IF($L69="Sì","Venduto",IF($N69&lt;&gt;"","Perso",IF($F69="","Rispondi ora",IF($H69&lt;&gt;"Sì","Fissa l’appuntamento",IF($J69="",IF(AND($I69&lt;&gt;"",$I69&lt;TODAY()),"Assente: chiama","Conferma il giorno prima"),IF($J69="No","Assente: chiama","Ricontatto: giorno 1, 3, 7")))))))</f>
        <v/>
      </c>
      <c r="N69" s="5" t="n"/>
      <c r="O69" s="5" t="n"/>
    </row>
    <row r="70">
      <c r="A70" s="4" t="n"/>
      <c r="B70" s="5" t="n"/>
      <c r="C70" s="5" t="n"/>
      <c r="D70" s="6" t="n"/>
      <c r="E70" s="7" t="n"/>
      <c r="F70" s="8" t="n"/>
      <c r="G70" s="9">
        <f>IF($F70="","",IF($F70&lt;=15,"Sì","No"))</f>
        <v/>
      </c>
      <c r="H70" s="10" t="n"/>
      <c r="I70" s="4" t="n"/>
      <c r="J70" s="10" t="n"/>
      <c r="K70" s="10" t="n"/>
      <c r="L70" s="10" t="n"/>
      <c r="M70" s="11">
        <f>IF($D70="","",IF($L70="Sì","Venduto",IF($N70&lt;&gt;"","Perso",IF($F70="","Rispondi ora",IF($H70&lt;&gt;"Sì","Fissa l’appuntamento",IF($J70="",IF(AND($I70&lt;&gt;"",$I70&lt;TODAY()),"Assente: chiama","Conferma il giorno prima"),IF($J70="No","Assente: chiama","Ricontatto: giorno 1, 3, 7")))))))</f>
        <v/>
      </c>
      <c r="N70" s="5" t="n"/>
      <c r="O70" s="5" t="n"/>
    </row>
    <row r="71">
      <c r="A71" s="4" t="n"/>
      <c r="B71" s="5" t="n"/>
      <c r="C71" s="5" t="n"/>
      <c r="D71" s="6" t="n"/>
      <c r="E71" s="7" t="n"/>
      <c r="F71" s="8" t="n"/>
      <c r="G71" s="9">
        <f>IF($F71="","",IF($F71&lt;=15,"Sì","No"))</f>
        <v/>
      </c>
      <c r="H71" s="10" t="n"/>
      <c r="I71" s="4" t="n"/>
      <c r="J71" s="10" t="n"/>
      <c r="K71" s="10" t="n"/>
      <c r="L71" s="10" t="n"/>
      <c r="M71" s="11">
        <f>IF($D71="","",IF($L71="Sì","Venduto",IF($N71&lt;&gt;"","Perso",IF($F71="","Rispondi ora",IF($H71&lt;&gt;"Sì","Fissa l’appuntamento",IF($J71="",IF(AND($I71&lt;&gt;"",$I71&lt;TODAY()),"Assente: chiama","Conferma il giorno prima"),IF($J71="No","Assente: chiama","Ricontatto: giorno 1, 3, 7")))))))</f>
        <v/>
      </c>
      <c r="N71" s="5" t="n"/>
      <c r="O71" s="5" t="n"/>
    </row>
    <row r="72">
      <c r="A72" s="4" t="n"/>
      <c r="B72" s="5" t="n"/>
      <c r="C72" s="5" t="n"/>
      <c r="D72" s="6" t="n"/>
      <c r="E72" s="7" t="n"/>
      <c r="F72" s="8" t="n"/>
      <c r="G72" s="9">
        <f>IF($F72="","",IF($F72&lt;=15,"Sì","No"))</f>
        <v/>
      </c>
      <c r="H72" s="10" t="n"/>
      <c r="I72" s="4" t="n"/>
      <c r="J72" s="10" t="n"/>
      <c r="K72" s="10" t="n"/>
      <c r="L72" s="10" t="n"/>
      <c r="M72" s="11">
        <f>IF($D72="","",IF($L72="Sì","Venduto",IF($N72&lt;&gt;"","Perso",IF($F72="","Rispondi ora",IF($H72&lt;&gt;"Sì","Fissa l’appuntamento",IF($J72="",IF(AND($I72&lt;&gt;"",$I72&lt;TODAY()),"Assente: chiama","Conferma il giorno prima"),IF($J72="No","Assente: chiama","Ricontatto: giorno 1, 3, 7")))))))</f>
        <v/>
      </c>
      <c r="N72" s="5" t="n"/>
      <c r="O72" s="5" t="n"/>
    </row>
    <row r="73">
      <c r="A73" s="4" t="n"/>
      <c r="B73" s="5" t="n"/>
      <c r="C73" s="5" t="n"/>
      <c r="D73" s="6" t="n"/>
      <c r="E73" s="7" t="n"/>
      <c r="F73" s="8" t="n"/>
      <c r="G73" s="9">
        <f>IF($F73="","",IF($F73&lt;=15,"Sì","No"))</f>
        <v/>
      </c>
      <c r="H73" s="10" t="n"/>
      <c r="I73" s="4" t="n"/>
      <c r="J73" s="10" t="n"/>
      <c r="K73" s="10" t="n"/>
      <c r="L73" s="10" t="n"/>
      <c r="M73" s="11">
        <f>IF($D73="","",IF($L73="Sì","Venduto",IF($N73&lt;&gt;"","Perso",IF($F73="","Rispondi ora",IF($H73&lt;&gt;"Sì","Fissa l’appuntamento",IF($J73="",IF(AND($I73&lt;&gt;"",$I73&lt;TODAY()),"Assente: chiama","Conferma il giorno prima"),IF($J73="No","Assente: chiama","Ricontatto: giorno 1, 3, 7")))))))</f>
        <v/>
      </c>
      <c r="N73" s="5" t="n"/>
      <c r="O73" s="5" t="n"/>
    </row>
    <row r="74">
      <c r="A74" s="4" t="n"/>
      <c r="B74" s="5" t="n"/>
      <c r="C74" s="5" t="n"/>
      <c r="D74" s="6" t="n"/>
      <c r="E74" s="7" t="n"/>
      <c r="F74" s="8" t="n"/>
      <c r="G74" s="9">
        <f>IF($F74="","",IF($F74&lt;=15,"Sì","No"))</f>
        <v/>
      </c>
      <c r="H74" s="10" t="n"/>
      <c r="I74" s="4" t="n"/>
      <c r="J74" s="10" t="n"/>
      <c r="K74" s="10" t="n"/>
      <c r="L74" s="10" t="n"/>
      <c r="M74" s="11">
        <f>IF($D74="","",IF($L74="Sì","Venduto",IF($N74&lt;&gt;"","Perso",IF($F74="","Rispondi ora",IF($H74&lt;&gt;"Sì","Fissa l’appuntamento",IF($J74="",IF(AND($I74&lt;&gt;"",$I74&lt;TODAY()),"Assente: chiama","Conferma il giorno prima"),IF($J74="No","Assente: chiama","Ricontatto: giorno 1, 3, 7")))))))</f>
        <v/>
      </c>
      <c r="N74" s="5" t="n"/>
      <c r="O74" s="5" t="n"/>
    </row>
    <row r="75">
      <c r="A75" s="4" t="n"/>
      <c r="B75" s="5" t="n"/>
      <c r="C75" s="5" t="n"/>
      <c r="D75" s="6" t="n"/>
      <c r="E75" s="7" t="n"/>
      <c r="F75" s="8" t="n"/>
      <c r="G75" s="9">
        <f>IF($F75="","",IF($F75&lt;=15,"Sì","No"))</f>
        <v/>
      </c>
      <c r="H75" s="10" t="n"/>
      <c r="I75" s="4" t="n"/>
      <c r="J75" s="10" t="n"/>
      <c r="K75" s="10" t="n"/>
      <c r="L75" s="10" t="n"/>
      <c r="M75" s="11">
        <f>IF($D75="","",IF($L75="Sì","Venduto",IF($N75&lt;&gt;"","Perso",IF($F75="","Rispondi ora",IF($H75&lt;&gt;"Sì","Fissa l’appuntamento",IF($J75="",IF(AND($I75&lt;&gt;"",$I75&lt;TODAY()),"Assente: chiama","Conferma il giorno prima"),IF($J75="No","Assente: chiama","Ricontatto: giorno 1, 3, 7")))))))</f>
        <v/>
      </c>
      <c r="N75" s="5" t="n"/>
      <c r="O75" s="5" t="n"/>
    </row>
    <row r="76">
      <c r="A76" s="4" t="n"/>
      <c r="B76" s="5" t="n"/>
      <c r="C76" s="5" t="n"/>
      <c r="D76" s="6" t="n"/>
      <c r="E76" s="7" t="n"/>
      <c r="F76" s="8" t="n"/>
      <c r="G76" s="9">
        <f>IF($F76="","",IF($F76&lt;=15,"Sì","No"))</f>
        <v/>
      </c>
      <c r="H76" s="10" t="n"/>
      <c r="I76" s="4" t="n"/>
      <c r="J76" s="10" t="n"/>
      <c r="K76" s="10" t="n"/>
      <c r="L76" s="10" t="n"/>
      <c r="M76" s="11">
        <f>IF($D76="","",IF($L76="Sì","Venduto",IF($N76&lt;&gt;"","Perso",IF($F76="","Rispondi ora",IF($H76&lt;&gt;"Sì","Fissa l’appuntamento",IF($J76="",IF(AND($I76&lt;&gt;"",$I76&lt;TODAY()),"Assente: chiama","Conferma il giorno prima"),IF($J76="No","Assente: chiama","Ricontatto: giorno 1, 3, 7")))))))</f>
        <v/>
      </c>
      <c r="N76" s="5" t="n"/>
      <c r="O76" s="5" t="n"/>
    </row>
    <row r="77">
      <c r="A77" s="4" t="n"/>
      <c r="B77" s="5" t="n"/>
      <c r="C77" s="5" t="n"/>
      <c r="D77" s="6" t="n"/>
      <c r="E77" s="7" t="n"/>
      <c r="F77" s="8" t="n"/>
      <c r="G77" s="9">
        <f>IF($F77="","",IF($F77&lt;=15,"Sì","No"))</f>
        <v/>
      </c>
      <c r="H77" s="10" t="n"/>
      <c r="I77" s="4" t="n"/>
      <c r="J77" s="10" t="n"/>
      <c r="K77" s="10" t="n"/>
      <c r="L77" s="10" t="n"/>
      <c r="M77" s="11">
        <f>IF($D77="","",IF($L77="Sì","Venduto",IF($N77&lt;&gt;"","Perso",IF($F77="","Rispondi ora",IF($H77&lt;&gt;"Sì","Fissa l’appuntamento",IF($J77="",IF(AND($I77&lt;&gt;"",$I77&lt;TODAY()),"Assente: chiama","Conferma il giorno prima"),IF($J77="No","Assente: chiama","Ricontatto: giorno 1, 3, 7")))))))</f>
        <v/>
      </c>
      <c r="N77" s="5" t="n"/>
      <c r="O77" s="5" t="n"/>
    </row>
    <row r="78">
      <c r="A78" s="4" t="n"/>
      <c r="B78" s="5" t="n"/>
      <c r="C78" s="5" t="n"/>
      <c r="D78" s="6" t="n"/>
      <c r="E78" s="7" t="n"/>
      <c r="F78" s="8" t="n"/>
      <c r="G78" s="9">
        <f>IF($F78="","",IF($F78&lt;=15,"Sì","No"))</f>
        <v/>
      </c>
      <c r="H78" s="10" t="n"/>
      <c r="I78" s="4" t="n"/>
      <c r="J78" s="10" t="n"/>
      <c r="K78" s="10" t="n"/>
      <c r="L78" s="10" t="n"/>
      <c r="M78" s="11">
        <f>IF($D78="","",IF($L78="Sì","Venduto",IF($N78&lt;&gt;"","Perso",IF($F78="","Rispondi ora",IF($H78&lt;&gt;"Sì","Fissa l’appuntamento",IF($J78="",IF(AND($I78&lt;&gt;"",$I78&lt;TODAY()),"Assente: chiama","Conferma il giorno prima"),IF($J78="No","Assente: chiama","Ricontatto: giorno 1, 3, 7")))))))</f>
        <v/>
      </c>
      <c r="N78" s="5" t="n"/>
      <c r="O78" s="5" t="n"/>
    </row>
    <row r="79">
      <c r="A79" s="4" t="n"/>
      <c r="B79" s="5" t="n"/>
      <c r="C79" s="5" t="n"/>
      <c r="D79" s="6" t="n"/>
      <c r="E79" s="7" t="n"/>
      <c r="F79" s="8" t="n"/>
      <c r="G79" s="9">
        <f>IF($F79="","",IF($F79&lt;=15,"Sì","No"))</f>
        <v/>
      </c>
      <c r="H79" s="10" t="n"/>
      <c r="I79" s="4" t="n"/>
      <c r="J79" s="10" t="n"/>
      <c r="K79" s="10" t="n"/>
      <c r="L79" s="10" t="n"/>
      <c r="M79" s="11">
        <f>IF($D79="","",IF($L79="Sì","Venduto",IF($N79&lt;&gt;"","Perso",IF($F79="","Rispondi ora",IF($H79&lt;&gt;"Sì","Fissa l’appuntamento",IF($J79="",IF(AND($I79&lt;&gt;"",$I79&lt;TODAY()),"Assente: chiama","Conferma il giorno prima"),IF($J79="No","Assente: chiama","Ricontatto: giorno 1, 3, 7")))))))</f>
        <v/>
      </c>
      <c r="N79" s="5" t="n"/>
      <c r="O79" s="5" t="n"/>
    </row>
    <row r="80">
      <c r="A80" s="4" t="n"/>
      <c r="B80" s="5" t="n"/>
      <c r="C80" s="5" t="n"/>
      <c r="D80" s="6" t="n"/>
      <c r="E80" s="7" t="n"/>
      <c r="F80" s="8" t="n"/>
      <c r="G80" s="9">
        <f>IF($F80="","",IF($F80&lt;=15,"Sì","No"))</f>
        <v/>
      </c>
      <c r="H80" s="10" t="n"/>
      <c r="I80" s="4" t="n"/>
      <c r="J80" s="10" t="n"/>
      <c r="K80" s="10" t="n"/>
      <c r="L80" s="10" t="n"/>
      <c r="M80" s="11">
        <f>IF($D80="","",IF($L80="Sì","Venduto",IF($N80&lt;&gt;"","Perso",IF($F80="","Rispondi ora",IF($H80&lt;&gt;"Sì","Fissa l’appuntamento",IF($J80="",IF(AND($I80&lt;&gt;"",$I80&lt;TODAY()),"Assente: chiama","Conferma il giorno prima"),IF($J80="No","Assente: chiama","Ricontatto: giorno 1, 3, 7")))))))</f>
        <v/>
      </c>
      <c r="N80" s="5" t="n"/>
      <c r="O80" s="5" t="n"/>
    </row>
    <row r="81">
      <c r="A81" s="4" t="n"/>
      <c r="B81" s="5" t="n"/>
      <c r="C81" s="5" t="n"/>
      <c r="D81" s="6" t="n"/>
      <c r="E81" s="7" t="n"/>
      <c r="F81" s="8" t="n"/>
      <c r="G81" s="9">
        <f>IF($F81="","",IF($F81&lt;=15,"Sì","No"))</f>
        <v/>
      </c>
      <c r="H81" s="10" t="n"/>
      <c r="I81" s="4" t="n"/>
      <c r="J81" s="10" t="n"/>
      <c r="K81" s="10" t="n"/>
      <c r="L81" s="10" t="n"/>
      <c r="M81" s="11">
        <f>IF($D81="","",IF($L81="Sì","Venduto",IF($N81&lt;&gt;"","Perso",IF($F81="","Rispondi ora",IF($H81&lt;&gt;"Sì","Fissa l’appuntamento",IF($J81="",IF(AND($I81&lt;&gt;"",$I81&lt;TODAY()),"Assente: chiama","Conferma il giorno prima"),IF($J81="No","Assente: chiama","Ricontatto: giorno 1, 3, 7")))))))</f>
        <v/>
      </c>
      <c r="N81" s="5" t="n"/>
      <c r="O81" s="5" t="n"/>
    </row>
    <row r="82">
      <c r="A82" s="4" t="n"/>
      <c r="B82" s="5" t="n"/>
      <c r="C82" s="5" t="n"/>
      <c r="D82" s="6" t="n"/>
      <c r="E82" s="7" t="n"/>
      <c r="F82" s="8" t="n"/>
      <c r="G82" s="9">
        <f>IF($F82="","",IF($F82&lt;=15,"Sì","No"))</f>
        <v/>
      </c>
      <c r="H82" s="10" t="n"/>
      <c r="I82" s="4" t="n"/>
      <c r="J82" s="10" t="n"/>
      <c r="K82" s="10" t="n"/>
      <c r="L82" s="10" t="n"/>
      <c r="M82" s="11">
        <f>IF($D82="","",IF($L82="Sì","Venduto",IF($N82&lt;&gt;"","Perso",IF($F82="","Rispondi ora",IF($H82&lt;&gt;"Sì","Fissa l’appuntamento",IF($J82="",IF(AND($I82&lt;&gt;"",$I82&lt;TODAY()),"Assente: chiama","Conferma il giorno prima"),IF($J82="No","Assente: chiama","Ricontatto: giorno 1, 3, 7")))))))</f>
        <v/>
      </c>
      <c r="N82" s="5" t="n"/>
      <c r="O82" s="5" t="n"/>
    </row>
    <row r="83">
      <c r="A83" s="4" t="n"/>
      <c r="B83" s="5" t="n"/>
      <c r="C83" s="5" t="n"/>
      <c r="D83" s="6" t="n"/>
      <c r="E83" s="7" t="n"/>
      <c r="F83" s="8" t="n"/>
      <c r="G83" s="9">
        <f>IF($F83="","",IF($F83&lt;=15,"Sì","No"))</f>
        <v/>
      </c>
      <c r="H83" s="10" t="n"/>
      <c r="I83" s="4" t="n"/>
      <c r="J83" s="10" t="n"/>
      <c r="K83" s="10" t="n"/>
      <c r="L83" s="10" t="n"/>
      <c r="M83" s="11">
        <f>IF($D83="","",IF($L83="Sì","Venduto",IF($N83&lt;&gt;"","Perso",IF($F83="","Rispondi ora",IF($H83&lt;&gt;"Sì","Fissa l’appuntamento",IF($J83="",IF(AND($I83&lt;&gt;"",$I83&lt;TODAY()),"Assente: chiama","Conferma il giorno prima"),IF($J83="No","Assente: chiama","Ricontatto: giorno 1, 3, 7")))))))</f>
        <v/>
      </c>
      <c r="N83" s="5" t="n"/>
      <c r="O83" s="5" t="n"/>
    </row>
    <row r="84">
      <c r="A84" s="4" t="n"/>
      <c r="B84" s="5" t="n"/>
      <c r="C84" s="5" t="n"/>
      <c r="D84" s="6" t="n"/>
      <c r="E84" s="7" t="n"/>
      <c r="F84" s="8" t="n"/>
      <c r="G84" s="9">
        <f>IF($F84="","",IF($F84&lt;=15,"Sì","No"))</f>
        <v/>
      </c>
      <c r="H84" s="10" t="n"/>
      <c r="I84" s="4" t="n"/>
      <c r="J84" s="10" t="n"/>
      <c r="K84" s="10" t="n"/>
      <c r="L84" s="10" t="n"/>
      <c r="M84" s="11">
        <f>IF($D84="","",IF($L84="Sì","Venduto",IF($N84&lt;&gt;"","Perso",IF($F84="","Rispondi ora",IF($H84&lt;&gt;"Sì","Fissa l’appuntamento",IF($J84="",IF(AND($I84&lt;&gt;"",$I84&lt;TODAY()),"Assente: chiama","Conferma il giorno prima"),IF($J84="No","Assente: chiama","Ricontatto: giorno 1, 3, 7")))))))</f>
        <v/>
      </c>
      <c r="N84" s="5" t="n"/>
      <c r="O84" s="5" t="n"/>
    </row>
    <row r="85">
      <c r="A85" s="4" t="n"/>
      <c r="B85" s="5" t="n"/>
      <c r="C85" s="5" t="n"/>
      <c r="D85" s="6" t="n"/>
      <c r="E85" s="7" t="n"/>
      <c r="F85" s="8" t="n"/>
      <c r="G85" s="9">
        <f>IF($F85="","",IF($F85&lt;=15,"Sì","No"))</f>
        <v/>
      </c>
      <c r="H85" s="10" t="n"/>
      <c r="I85" s="4" t="n"/>
      <c r="J85" s="10" t="n"/>
      <c r="K85" s="10" t="n"/>
      <c r="L85" s="10" t="n"/>
      <c r="M85" s="11">
        <f>IF($D85="","",IF($L85="Sì","Venduto",IF($N85&lt;&gt;"","Perso",IF($F85="","Rispondi ora",IF($H85&lt;&gt;"Sì","Fissa l’appuntamento",IF($J85="",IF(AND($I85&lt;&gt;"",$I85&lt;TODAY()),"Assente: chiama","Conferma il giorno prima"),IF($J85="No","Assente: chiama","Ricontatto: giorno 1, 3, 7")))))))</f>
        <v/>
      </c>
      <c r="N85" s="5" t="n"/>
      <c r="O85" s="5" t="n"/>
    </row>
    <row r="86">
      <c r="A86" s="4" t="n"/>
      <c r="B86" s="5" t="n"/>
      <c r="C86" s="5" t="n"/>
      <c r="D86" s="6" t="n"/>
      <c r="E86" s="7" t="n"/>
      <c r="F86" s="8" t="n"/>
      <c r="G86" s="9">
        <f>IF($F86="","",IF($F86&lt;=15,"Sì","No"))</f>
        <v/>
      </c>
      <c r="H86" s="10" t="n"/>
      <c r="I86" s="4" t="n"/>
      <c r="J86" s="10" t="n"/>
      <c r="K86" s="10" t="n"/>
      <c r="L86" s="10" t="n"/>
      <c r="M86" s="11">
        <f>IF($D86="","",IF($L86="Sì","Venduto",IF($N86&lt;&gt;"","Perso",IF($F86="","Rispondi ora",IF($H86&lt;&gt;"Sì","Fissa l’appuntamento",IF($J86="",IF(AND($I86&lt;&gt;"",$I86&lt;TODAY()),"Assente: chiama","Conferma il giorno prima"),IF($J86="No","Assente: chiama","Ricontatto: giorno 1, 3, 7")))))))</f>
        <v/>
      </c>
      <c r="N86" s="5" t="n"/>
      <c r="O86" s="5" t="n"/>
    </row>
    <row r="87">
      <c r="A87" s="4" t="n"/>
      <c r="B87" s="5" t="n"/>
      <c r="C87" s="5" t="n"/>
      <c r="D87" s="6" t="n"/>
      <c r="E87" s="7" t="n"/>
      <c r="F87" s="8" t="n"/>
      <c r="G87" s="9">
        <f>IF($F87="","",IF($F87&lt;=15,"Sì","No"))</f>
        <v/>
      </c>
      <c r="H87" s="10" t="n"/>
      <c r="I87" s="4" t="n"/>
      <c r="J87" s="10" t="n"/>
      <c r="K87" s="10" t="n"/>
      <c r="L87" s="10" t="n"/>
      <c r="M87" s="11">
        <f>IF($D87="","",IF($L87="Sì","Venduto",IF($N87&lt;&gt;"","Perso",IF($F87="","Rispondi ora",IF($H87&lt;&gt;"Sì","Fissa l’appuntamento",IF($J87="",IF(AND($I87&lt;&gt;"",$I87&lt;TODAY()),"Assente: chiama","Conferma il giorno prima"),IF($J87="No","Assente: chiama","Ricontatto: giorno 1, 3, 7")))))))</f>
        <v/>
      </c>
      <c r="N87" s="5" t="n"/>
      <c r="O87" s="5" t="n"/>
    </row>
    <row r="88">
      <c r="A88" s="4" t="n"/>
      <c r="B88" s="5" t="n"/>
      <c r="C88" s="5" t="n"/>
      <c r="D88" s="6" t="n"/>
      <c r="E88" s="7" t="n"/>
      <c r="F88" s="8" t="n"/>
      <c r="G88" s="9">
        <f>IF($F88="","",IF($F88&lt;=15,"Sì","No"))</f>
        <v/>
      </c>
      <c r="H88" s="10" t="n"/>
      <c r="I88" s="4" t="n"/>
      <c r="J88" s="10" t="n"/>
      <c r="K88" s="10" t="n"/>
      <c r="L88" s="10" t="n"/>
      <c r="M88" s="11">
        <f>IF($D88="","",IF($L88="Sì","Venduto",IF($N88&lt;&gt;"","Perso",IF($F88="","Rispondi ora",IF($H88&lt;&gt;"Sì","Fissa l’appuntamento",IF($J88="",IF(AND($I88&lt;&gt;"",$I88&lt;TODAY()),"Assente: chiama","Conferma il giorno prima"),IF($J88="No","Assente: chiama","Ricontatto: giorno 1, 3, 7")))))))</f>
        <v/>
      </c>
      <c r="N88" s="5" t="n"/>
      <c r="O88" s="5" t="n"/>
    </row>
    <row r="89">
      <c r="A89" s="4" t="n"/>
      <c r="B89" s="5" t="n"/>
      <c r="C89" s="5" t="n"/>
      <c r="D89" s="6" t="n"/>
      <c r="E89" s="7" t="n"/>
      <c r="F89" s="8" t="n"/>
      <c r="G89" s="9">
        <f>IF($F89="","",IF($F89&lt;=15,"Sì","No"))</f>
        <v/>
      </c>
      <c r="H89" s="10" t="n"/>
      <c r="I89" s="4" t="n"/>
      <c r="J89" s="10" t="n"/>
      <c r="K89" s="10" t="n"/>
      <c r="L89" s="10" t="n"/>
      <c r="M89" s="11">
        <f>IF($D89="","",IF($L89="Sì","Venduto",IF($N89&lt;&gt;"","Perso",IF($F89="","Rispondi ora",IF($H89&lt;&gt;"Sì","Fissa l’appuntamento",IF($J89="",IF(AND($I89&lt;&gt;"",$I89&lt;TODAY()),"Assente: chiama","Conferma il giorno prima"),IF($J89="No","Assente: chiama","Ricontatto: giorno 1, 3, 7")))))))</f>
        <v/>
      </c>
      <c r="N89" s="5" t="n"/>
      <c r="O89" s="5" t="n"/>
    </row>
    <row r="90">
      <c r="A90" s="4" t="n"/>
      <c r="B90" s="5" t="n"/>
      <c r="C90" s="5" t="n"/>
      <c r="D90" s="6" t="n"/>
      <c r="E90" s="7" t="n"/>
      <c r="F90" s="8" t="n"/>
      <c r="G90" s="9">
        <f>IF($F90="","",IF($F90&lt;=15,"Sì","No"))</f>
        <v/>
      </c>
      <c r="H90" s="10" t="n"/>
      <c r="I90" s="4" t="n"/>
      <c r="J90" s="10" t="n"/>
      <c r="K90" s="10" t="n"/>
      <c r="L90" s="10" t="n"/>
      <c r="M90" s="11">
        <f>IF($D90="","",IF($L90="Sì","Venduto",IF($N90&lt;&gt;"","Perso",IF($F90="","Rispondi ora",IF($H90&lt;&gt;"Sì","Fissa l’appuntamento",IF($J90="",IF(AND($I90&lt;&gt;"",$I90&lt;TODAY()),"Assente: chiama","Conferma il giorno prima"),IF($J90="No","Assente: chiama","Ricontatto: giorno 1, 3, 7")))))))</f>
        <v/>
      </c>
      <c r="N90" s="5" t="n"/>
      <c r="O90" s="5" t="n"/>
    </row>
    <row r="91">
      <c r="A91" s="4" t="n"/>
      <c r="B91" s="5" t="n"/>
      <c r="C91" s="5" t="n"/>
      <c r="D91" s="6" t="n"/>
      <c r="E91" s="7" t="n"/>
      <c r="F91" s="8" t="n"/>
      <c r="G91" s="9">
        <f>IF($F91="","",IF($F91&lt;=15,"Sì","No"))</f>
        <v/>
      </c>
      <c r="H91" s="10" t="n"/>
      <c r="I91" s="4" t="n"/>
      <c r="J91" s="10" t="n"/>
      <c r="K91" s="10" t="n"/>
      <c r="L91" s="10" t="n"/>
      <c r="M91" s="11">
        <f>IF($D91="","",IF($L91="Sì","Venduto",IF($N91&lt;&gt;"","Perso",IF($F91="","Rispondi ora",IF($H91&lt;&gt;"Sì","Fissa l’appuntamento",IF($J91="",IF(AND($I91&lt;&gt;"",$I91&lt;TODAY()),"Assente: chiama","Conferma il giorno prima"),IF($J91="No","Assente: chiama","Ricontatto: giorno 1, 3, 7")))))))</f>
        <v/>
      </c>
      <c r="N91" s="5" t="n"/>
      <c r="O91" s="5" t="n"/>
    </row>
    <row r="92">
      <c r="A92" s="4" t="n"/>
      <c r="B92" s="5" t="n"/>
      <c r="C92" s="5" t="n"/>
      <c r="D92" s="6" t="n"/>
      <c r="E92" s="7" t="n"/>
      <c r="F92" s="8" t="n"/>
      <c r="G92" s="9">
        <f>IF($F92="","",IF($F92&lt;=15,"Sì","No"))</f>
        <v/>
      </c>
      <c r="H92" s="10" t="n"/>
      <c r="I92" s="4" t="n"/>
      <c r="J92" s="10" t="n"/>
      <c r="K92" s="10" t="n"/>
      <c r="L92" s="10" t="n"/>
      <c r="M92" s="11">
        <f>IF($D92="","",IF($L92="Sì","Venduto",IF($N92&lt;&gt;"","Perso",IF($F92="","Rispondi ora",IF($H92&lt;&gt;"Sì","Fissa l’appuntamento",IF($J92="",IF(AND($I92&lt;&gt;"",$I92&lt;TODAY()),"Assente: chiama","Conferma il giorno prima"),IF($J92="No","Assente: chiama","Ricontatto: giorno 1, 3, 7")))))))</f>
        <v/>
      </c>
      <c r="N92" s="5" t="n"/>
      <c r="O92" s="5" t="n"/>
    </row>
    <row r="93">
      <c r="A93" s="4" t="n"/>
      <c r="B93" s="5" t="n"/>
      <c r="C93" s="5" t="n"/>
      <c r="D93" s="6" t="n"/>
      <c r="E93" s="7" t="n"/>
      <c r="F93" s="8" t="n"/>
      <c r="G93" s="9">
        <f>IF($F93="","",IF($F93&lt;=15,"Sì","No"))</f>
        <v/>
      </c>
      <c r="H93" s="10" t="n"/>
      <c r="I93" s="4" t="n"/>
      <c r="J93" s="10" t="n"/>
      <c r="K93" s="10" t="n"/>
      <c r="L93" s="10" t="n"/>
      <c r="M93" s="11">
        <f>IF($D93="","",IF($L93="Sì","Venduto",IF($N93&lt;&gt;"","Perso",IF($F93="","Rispondi ora",IF($H93&lt;&gt;"Sì","Fissa l’appuntamento",IF($J93="",IF(AND($I93&lt;&gt;"",$I93&lt;TODAY()),"Assente: chiama","Conferma il giorno prima"),IF($J93="No","Assente: chiama","Ricontatto: giorno 1, 3, 7")))))))</f>
        <v/>
      </c>
      <c r="N93" s="5" t="n"/>
      <c r="O93" s="5" t="n"/>
    </row>
    <row r="94">
      <c r="A94" s="4" t="n"/>
      <c r="B94" s="5" t="n"/>
      <c r="C94" s="5" t="n"/>
      <c r="D94" s="6" t="n"/>
      <c r="E94" s="7" t="n"/>
      <c r="F94" s="8" t="n"/>
      <c r="G94" s="9">
        <f>IF($F94="","",IF($F94&lt;=15,"Sì","No"))</f>
        <v/>
      </c>
      <c r="H94" s="10" t="n"/>
      <c r="I94" s="4" t="n"/>
      <c r="J94" s="10" t="n"/>
      <c r="K94" s="10" t="n"/>
      <c r="L94" s="10" t="n"/>
      <c r="M94" s="11">
        <f>IF($D94="","",IF($L94="Sì","Venduto",IF($N94&lt;&gt;"","Perso",IF($F94="","Rispondi ora",IF($H94&lt;&gt;"Sì","Fissa l’appuntamento",IF($J94="",IF(AND($I94&lt;&gt;"",$I94&lt;TODAY()),"Assente: chiama","Conferma il giorno prima"),IF($J94="No","Assente: chiama","Ricontatto: giorno 1, 3, 7")))))))</f>
        <v/>
      </c>
      <c r="N94" s="5" t="n"/>
      <c r="O94" s="5" t="n"/>
    </row>
    <row r="95">
      <c r="A95" s="4" t="n"/>
      <c r="B95" s="5" t="n"/>
      <c r="C95" s="5" t="n"/>
      <c r="D95" s="6" t="n"/>
      <c r="E95" s="7" t="n"/>
      <c r="F95" s="8" t="n"/>
      <c r="G95" s="9">
        <f>IF($F95="","",IF($F95&lt;=15,"Sì","No"))</f>
        <v/>
      </c>
      <c r="H95" s="10" t="n"/>
      <c r="I95" s="4" t="n"/>
      <c r="J95" s="10" t="n"/>
      <c r="K95" s="10" t="n"/>
      <c r="L95" s="10" t="n"/>
      <c r="M95" s="11">
        <f>IF($D95="","",IF($L95="Sì","Venduto",IF($N95&lt;&gt;"","Perso",IF($F95="","Rispondi ora",IF($H95&lt;&gt;"Sì","Fissa l’appuntamento",IF($J95="",IF(AND($I95&lt;&gt;"",$I95&lt;TODAY()),"Assente: chiama","Conferma il giorno prima"),IF($J95="No","Assente: chiama","Ricontatto: giorno 1, 3, 7")))))))</f>
        <v/>
      </c>
      <c r="N95" s="5" t="n"/>
      <c r="O95" s="5" t="n"/>
    </row>
    <row r="96">
      <c r="A96" s="4" t="n"/>
      <c r="B96" s="5" t="n"/>
      <c r="C96" s="5" t="n"/>
      <c r="D96" s="6" t="n"/>
      <c r="E96" s="7" t="n"/>
      <c r="F96" s="8" t="n"/>
      <c r="G96" s="9">
        <f>IF($F96="","",IF($F96&lt;=15,"Sì","No"))</f>
        <v/>
      </c>
      <c r="H96" s="10" t="n"/>
      <c r="I96" s="4" t="n"/>
      <c r="J96" s="10" t="n"/>
      <c r="K96" s="10" t="n"/>
      <c r="L96" s="10" t="n"/>
      <c r="M96" s="11">
        <f>IF($D96="","",IF($L96="Sì","Venduto",IF($N96&lt;&gt;"","Perso",IF($F96="","Rispondi ora",IF($H96&lt;&gt;"Sì","Fissa l’appuntamento",IF($J96="",IF(AND($I96&lt;&gt;"",$I96&lt;TODAY()),"Assente: chiama","Conferma il giorno prima"),IF($J96="No","Assente: chiama","Ricontatto: giorno 1, 3, 7")))))))</f>
        <v/>
      </c>
      <c r="N96" s="5" t="n"/>
      <c r="O96" s="5" t="n"/>
    </row>
    <row r="97">
      <c r="A97" s="4" t="n"/>
      <c r="B97" s="5" t="n"/>
      <c r="C97" s="5" t="n"/>
      <c r="D97" s="6" t="n"/>
      <c r="E97" s="7" t="n"/>
      <c r="F97" s="8" t="n"/>
      <c r="G97" s="9">
        <f>IF($F97="","",IF($F97&lt;=15,"Sì","No"))</f>
        <v/>
      </c>
      <c r="H97" s="10" t="n"/>
      <c r="I97" s="4" t="n"/>
      <c r="J97" s="10" t="n"/>
      <c r="K97" s="10" t="n"/>
      <c r="L97" s="10" t="n"/>
      <c r="M97" s="11">
        <f>IF($D97="","",IF($L97="Sì","Venduto",IF($N97&lt;&gt;"","Perso",IF($F97="","Rispondi ora",IF($H97&lt;&gt;"Sì","Fissa l’appuntamento",IF($J97="",IF(AND($I97&lt;&gt;"",$I97&lt;TODAY()),"Assente: chiama","Conferma il giorno prima"),IF($J97="No","Assente: chiama","Ricontatto: giorno 1, 3, 7")))))))</f>
        <v/>
      </c>
      <c r="N97" s="5" t="n"/>
      <c r="O97" s="5" t="n"/>
    </row>
    <row r="98">
      <c r="A98" s="4" t="n"/>
      <c r="B98" s="5" t="n"/>
      <c r="C98" s="5" t="n"/>
      <c r="D98" s="6" t="n"/>
      <c r="E98" s="7" t="n"/>
      <c r="F98" s="8" t="n"/>
      <c r="G98" s="9">
        <f>IF($F98="","",IF($F98&lt;=15,"Sì","No"))</f>
        <v/>
      </c>
      <c r="H98" s="10" t="n"/>
      <c r="I98" s="4" t="n"/>
      <c r="J98" s="10" t="n"/>
      <c r="K98" s="10" t="n"/>
      <c r="L98" s="10" t="n"/>
      <c r="M98" s="11">
        <f>IF($D98="","",IF($L98="Sì","Venduto",IF($N98&lt;&gt;"","Perso",IF($F98="","Rispondi ora",IF($H98&lt;&gt;"Sì","Fissa l’appuntamento",IF($J98="",IF(AND($I98&lt;&gt;"",$I98&lt;TODAY()),"Assente: chiama","Conferma il giorno prima"),IF($J98="No","Assente: chiama","Ricontatto: giorno 1, 3, 7")))))))</f>
        <v/>
      </c>
      <c r="N98" s="5" t="n"/>
      <c r="O98" s="5" t="n"/>
    </row>
    <row r="99">
      <c r="A99" s="4" t="n"/>
      <c r="B99" s="5" t="n"/>
      <c r="C99" s="5" t="n"/>
      <c r="D99" s="6" t="n"/>
      <c r="E99" s="7" t="n"/>
      <c r="F99" s="8" t="n"/>
      <c r="G99" s="9">
        <f>IF($F99="","",IF($F99&lt;=15,"Sì","No"))</f>
        <v/>
      </c>
      <c r="H99" s="10" t="n"/>
      <c r="I99" s="4" t="n"/>
      <c r="J99" s="10" t="n"/>
      <c r="K99" s="10" t="n"/>
      <c r="L99" s="10" t="n"/>
      <c r="M99" s="11">
        <f>IF($D99="","",IF($L99="Sì","Venduto",IF($N99&lt;&gt;"","Perso",IF($F99="","Rispondi ora",IF($H99&lt;&gt;"Sì","Fissa l’appuntamento",IF($J99="",IF(AND($I99&lt;&gt;"",$I99&lt;TODAY()),"Assente: chiama","Conferma il giorno prima"),IF($J99="No","Assente: chiama","Ricontatto: giorno 1, 3, 7")))))))</f>
        <v/>
      </c>
      <c r="N99" s="5" t="n"/>
      <c r="O99" s="5" t="n"/>
    </row>
    <row r="100">
      <c r="A100" s="4" t="n"/>
      <c r="B100" s="5" t="n"/>
      <c r="C100" s="5" t="n"/>
      <c r="D100" s="6" t="n"/>
      <c r="E100" s="7" t="n"/>
      <c r="F100" s="8" t="n"/>
      <c r="G100" s="9">
        <f>IF($F100="","",IF($F100&lt;=15,"Sì","No"))</f>
        <v/>
      </c>
      <c r="H100" s="10" t="n"/>
      <c r="I100" s="4" t="n"/>
      <c r="J100" s="10" t="n"/>
      <c r="K100" s="10" t="n"/>
      <c r="L100" s="10" t="n"/>
      <c r="M100" s="11">
        <f>IF($D100="","",IF($L100="Sì","Venduto",IF($N100&lt;&gt;"","Perso",IF($F100="","Rispondi ora",IF($H100&lt;&gt;"Sì","Fissa l’appuntamento",IF($J100="",IF(AND($I100&lt;&gt;"",$I100&lt;TODAY()),"Assente: chiama","Conferma il giorno prima"),IF($J100="No","Assente: chiama","Ricontatto: giorno 1, 3, 7")))))))</f>
        <v/>
      </c>
      <c r="N100" s="5" t="n"/>
      <c r="O100" s="5" t="n"/>
    </row>
    <row r="101">
      <c r="A101" s="4" t="n"/>
      <c r="B101" s="5" t="n"/>
      <c r="C101" s="5" t="n"/>
      <c r="D101" s="6" t="n"/>
      <c r="E101" s="7" t="n"/>
      <c r="F101" s="8" t="n"/>
      <c r="G101" s="9">
        <f>IF($F101="","",IF($F101&lt;=15,"Sì","No"))</f>
        <v/>
      </c>
      <c r="H101" s="10" t="n"/>
      <c r="I101" s="4" t="n"/>
      <c r="J101" s="10" t="n"/>
      <c r="K101" s="10" t="n"/>
      <c r="L101" s="10" t="n"/>
      <c r="M101" s="11">
        <f>IF($D101="","",IF($L101="Sì","Venduto",IF($N101&lt;&gt;"","Perso",IF($F101="","Rispondi ora",IF($H101&lt;&gt;"Sì","Fissa l’appuntamento",IF($J101="",IF(AND($I101&lt;&gt;"",$I101&lt;TODAY()),"Assente: chiama","Conferma il giorno prima"),IF($J101="No","Assente: chiama","Ricontatto: giorno 1, 3, 7")))))))</f>
        <v/>
      </c>
      <c r="N101" s="5" t="n"/>
      <c r="O101" s="5" t="n"/>
    </row>
    <row r="102">
      <c r="A102" s="4" t="n"/>
      <c r="B102" s="5" t="n"/>
      <c r="C102" s="5" t="n"/>
      <c r="D102" s="6" t="n"/>
      <c r="E102" s="7" t="n"/>
      <c r="F102" s="8" t="n"/>
      <c r="G102" s="9">
        <f>IF($F102="","",IF($F102&lt;=15,"Sì","No"))</f>
        <v/>
      </c>
      <c r="H102" s="10" t="n"/>
      <c r="I102" s="4" t="n"/>
      <c r="J102" s="10" t="n"/>
      <c r="K102" s="10" t="n"/>
      <c r="L102" s="10" t="n"/>
      <c r="M102" s="11">
        <f>IF($D102="","",IF($L102="Sì","Venduto",IF($N102&lt;&gt;"","Perso",IF($F102="","Rispondi ora",IF($H102&lt;&gt;"Sì","Fissa l’appuntamento",IF($J102="",IF(AND($I102&lt;&gt;"",$I102&lt;TODAY()),"Assente: chiama","Conferma il giorno prima"),IF($J102="No","Assente: chiama","Ricontatto: giorno 1, 3, 7")))))))</f>
        <v/>
      </c>
      <c r="N102" s="5" t="n"/>
      <c r="O102" s="5" t="n"/>
    </row>
    <row r="103">
      <c r="A103" s="4" t="n"/>
      <c r="B103" s="5" t="n"/>
      <c r="C103" s="5" t="n"/>
      <c r="D103" s="6" t="n"/>
      <c r="E103" s="7" t="n"/>
      <c r="F103" s="8" t="n"/>
      <c r="G103" s="9">
        <f>IF($F103="","",IF($F103&lt;=15,"Sì","No"))</f>
        <v/>
      </c>
      <c r="H103" s="10" t="n"/>
      <c r="I103" s="4" t="n"/>
      <c r="J103" s="10" t="n"/>
      <c r="K103" s="10" t="n"/>
      <c r="L103" s="10" t="n"/>
      <c r="M103" s="11">
        <f>IF($D103="","",IF($L103="Sì","Venduto",IF($N103&lt;&gt;"","Perso",IF($F103="","Rispondi ora",IF($H103&lt;&gt;"Sì","Fissa l’appuntamento",IF($J103="",IF(AND($I103&lt;&gt;"",$I103&lt;TODAY()),"Assente: chiama","Conferma il giorno prima"),IF($J103="No","Assente: chiama","Ricontatto: giorno 1, 3, 7")))))))</f>
        <v/>
      </c>
      <c r="N103" s="5" t="n"/>
      <c r="O103" s="5" t="n"/>
    </row>
    <row r="104">
      <c r="A104" s="4" t="n"/>
      <c r="B104" s="5" t="n"/>
      <c r="C104" s="5" t="n"/>
      <c r="D104" s="6" t="n"/>
      <c r="E104" s="7" t="n"/>
      <c r="F104" s="8" t="n"/>
      <c r="G104" s="9">
        <f>IF($F104="","",IF($F104&lt;=15,"Sì","No"))</f>
        <v/>
      </c>
      <c r="H104" s="10" t="n"/>
      <c r="I104" s="4" t="n"/>
      <c r="J104" s="10" t="n"/>
      <c r="K104" s="10" t="n"/>
      <c r="L104" s="10" t="n"/>
      <c r="M104" s="11">
        <f>IF($D104="","",IF($L104="Sì","Venduto",IF($N104&lt;&gt;"","Perso",IF($F104="","Rispondi ora",IF($H104&lt;&gt;"Sì","Fissa l’appuntamento",IF($J104="",IF(AND($I104&lt;&gt;"",$I104&lt;TODAY()),"Assente: chiama","Conferma il giorno prima"),IF($J104="No","Assente: chiama","Ricontatto: giorno 1, 3, 7")))))))</f>
        <v/>
      </c>
      <c r="N104" s="5" t="n"/>
      <c r="O104" s="5" t="n"/>
    </row>
    <row r="105">
      <c r="A105" s="4" t="n"/>
      <c r="B105" s="5" t="n"/>
      <c r="C105" s="5" t="n"/>
      <c r="D105" s="6" t="n"/>
      <c r="E105" s="7" t="n"/>
      <c r="F105" s="8" t="n"/>
      <c r="G105" s="9">
        <f>IF($F105="","",IF($F105&lt;=15,"Sì","No"))</f>
        <v/>
      </c>
      <c r="H105" s="10" t="n"/>
      <c r="I105" s="4" t="n"/>
      <c r="J105" s="10" t="n"/>
      <c r="K105" s="10" t="n"/>
      <c r="L105" s="10" t="n"/>
      <c r="M105" s="11">
        <f>IF($D105="","",IF($L105="Sì","Venduto",IF($N105&lt;&gt;"","Perso",IF($F105="","Rispondi ora",IF($H105&lt;&gt;"Sì","Fissa l’appuntamento",IF($J105="",IF(AND($I105&lt;&gt;"",$I105&lt;TODAY()),"Assente: chiama","Conferma il giorno prima"),IF($J105="No","Assente: chiama","Ricontatto: giorno 1, 3, 7")))))))</f>
        <v/>
      </c>
      <c r="N105" s="5" t="n"/>
      <c r="O105" s="5" t="n"/>
    </row>
    <row r="106">
      <c r="A106" s="4" t="n"/>
      <c r="B106" s="5" t="n"/>
      <c r="C106" s="5" t="n"/>
      <c r="D106" s="6" t="n"/>
      <c r="E106" s="7" t="n"/>
      <c r="F106" s="8" t="n"/>
      <c r="G106" s="9">
        <f>IF($F106="","",IF($F106&lt;=15,"Sì","No"))</f>
        <v/>
      </c>
      <c r="H106" s="10" t="n"/>
      <c r="I106" s="4" t="n"/>
      <c r="J106" s="10" t="n"/>
      <c r="K106" s="10" t="n"/>
      <c r="L106" s="10" t="n"/>
      <c r="M106" s="11">
        <f>IF($D106="","",IF($L106="Sì","Venduto",IF($N106&lt;&gt;"","Perso",IF($F106="","Rispondi ora",IF($H106&lt;&gt;"Sì","Fissa l’appuntamento",IF($J106="",IF(AND($I106&lt;&gt;"",$I106&lt;TODAY()),"Assente: chiama","Conferma il giorno prima"),IF($J106="No","Assente: chiama","Ricontatto: giorno 1, 3, 7")))))))</f>
        <v/>
      </c>
      <c r="N106" s="5" t="n"/>
      <c r="O106" s="5" t="n"/>
    </row>
    <row r="107">
      <c r="A107" s="4" t="n"/>
      <c r="B107" s="5" t="n"/>
      <c r="C107" s="5" t="n"/>
      <c r="D107" s="6" t="n"/>
      <c r="E107" s="7" t="n"/>
      <c r="F107" s="8" t="n"/>
      <c r="G107" s="9">
        <f>IF($F107="","",IF($F107&lt;=15,"Sì","No"))</f>
        <v/>
      </c>
      <c r="H107" s="10" t="n"/>
      <c r="I107" s="4" t="n"/>
      <c r="J107" s="10" t="n"/>
      <c r="K107" s="10" t="n"/>
      <c r="L107" s="10" t="n"/>
      <c r="M107" s="11">
        <f>IF($D107="","",IF($L107="Sì","Venduto",IF($N107&lt;&gt;"","Perso",IF($F107="","Rispondi ora",IF($H107&lt;&gt;"Sì","Fissa l’appuntamento",IF($J107="",IF(AND($I107&lt;&gt;"",$I107&lt;TODAY()),"Assente: chiama","Conferma il giorno prima"),IF($J107="No","Assente: chiama","Ricontatto: giorno 1, 3, 7")))))))</f>
        <v/>
      </c>
      <c r="N107" s="5" t="n"/>
      <c r="O107" s="5" t="n"/>
    </row>
    <row r="108">
      <c r="A108" s="4" t="n"/>
      <c r="B108" s="5" t="n"/>
      <c r="C108" s="5" t="n"/>
      <c r="D108" s="6" t="n"/>
      <c r="E108" s="7" t="n"/>
      <c r="F108" s="8" t="n"/>
      <c r="G108" s="9">
        <f>IF($F108="","",IF($F108&lt;=15,"Sì","No"))</f>
        <v/>
      </c>
      <c r="H108" s="10" t="n"/>
      <c r="I108" s="4" t="n"/>
      <c r="J108" s="10" t="n"/>
      <c r="K108" s="10" t="n"/>
      <c r="L108" s="10" t="n"/>
      <c r="M108" s="11">
        <f>IF($D108="","",IF($L108="Sì","Venduto",IF($N108&lt;&gt;"","Perso",IF($F108="","Rispondi ora",IF($H108&lt;&gt;"Sì","Fissa l’appuntamento",IF($J108="",IF(AND($I108&lt;&gt;"",$I108&lt;TODAY()),"Assente: chiama","Conferma il giorno prima"),IF($J108="No","Assente: chiama","Ricontatto: giorno 1, 3, 7")))))))</f>
        <v/>
      </c>
      <c r="N108" s="5" t="n"/>
      <c r="O108" s="5" t="n"/>
    </row>
    <row r="109">
      <c r="A109" s="4" t="n"/>
      <c r="B109" s="5" t="n"/>
      <c r="C109" s="5" t="n"/>
      <c r="D109" s="6" t="n"/>
      <c r="E109" s="7" t="n"/>
      <c r="F109" s="8" t="n"/>
      <c r="G109" s="9">
        <f>IF($F109="","",IF($F109&lt;=15,"Sì","No"))</f>
        <v/>
      </c>
      <c r="H109" s="10" t="n"/>
      <c r="I109" s="4" t="n"/>
      <c r="J109" s="10" t="n"/>
      <c r="K109" s="10" t="n"/>
      <c r="L109" s="10" t="n"/>
      <c r="M109" s="11">
        <f>IF($D109="","",IF($L109="Sì","Venduto",IF($N109&lt;&gt;"","Perso",IF($F109="","Rispondi ora",IF($H109&lt;&gt;"Sì","Fissa l’appuntamento",IF($J109="",IF(AND($I109&lt;&gt;"",$I109&lt;TODAY()),"Assente: chiama","Conferma il giorno prima"),IF($J109="No","Assente: chiama","Ricontatto: giorno 1, 3, 7")))))))</f>
        <v/>
      </c>
      <c r="N109" s="5" t="n"/>
      <c r="O109" s="5" t="n"/>
    </row>
    <row r="110">
      <c r="A110" s="4" t="n"/>
      <c r="B110" s="5" t="n"/>
      <c r="C110" s="5" t="n"/>
      <c r="D110" s="6" t="n"/>
      <c r="E110" s="7" t="n"/>
      <c r="F110" s="8" t="n"/>
      <c r="G110" s="9">
        <f>IF($F110="","",IF($F110&lt;=15,"Sì","No"))</f>
        <v/>
      </c>
      <c r="H110" s="10" t="n"/>
      <c r="I110" s="4" t="n"/>
      <c r="J110" s="10" t="n"/>
      <c r="K110" s="10" t="n"/>
      <c r="L110" s="10" t="n"/>
      <c r="M110" s="11">
        <f>IF($D110="","",IF($L110="Sì","Venduto",IF($N110&lt;&gt;"","Perso",IF($F110="","Rispondi ora",IF($H110&lt;&gt;"Sì","Fissa l’appuntamento",IF($J110="",IF(AND($I110&lt;&gt;"",$I110&lt;TODAY()),"Assente: chiama","Conferma il giorno prima"),IF($J110="No","Assente: chiama","Ricontatto: giorno 1, 3, 7")))))))</f>
        <v/>
      </c>
      <c r="N110" s="5" t="n"/>
      <c r="O110" s="5" t="n"/>
    </row>
    <row r="111">
      <c r="A111" s="4" t="n"/>
      <c r="B111" s="5" t="n"/>
      <c r="C111" s="5" t="n"/>
      <c r="D111" s="6" t="n"/>
      <c r="E111" s="7" t="n"/>
      <c r="F111" s="8" t="n"/>
      <c r="G111" s="9">
        <f>IF($F111="","",IF($F111&lt;=15,"Sì","No"))</f>
        <v/>
      </c>
      <c r="H111" s="10" t="n"/>
      <c r="I111" s="4" t="n"/>
      <c r="J111" s="10" t="n"/>
      <c r="K111" s="10" t="n"/>
      <c r="L111" s="10" t="n"/>
      <c r="M111" s="11">
        <f>IF($D111="","",IF($L111="Sì","Venduto",IF($N111&lt;&gt;"","Perso",IF($F111="","Rispondi ora",IF($H111&lt;&gt;"Sì","Fissa l’appuntamento",IF($J111="",IF(AND($I111&lt;&gt;"",$I111&lt;TODAY()),"Assente: chiama","Conferma il giorno prima"),IF($J111="No","Assente: chiama","Ricontatto: giorno 1, 3, 7")))))))</f>
        <v/>
      </c>
      <c r="N111" s="5" t="n"/>
      <c r="O111" s="5" t="n"/>
    </row>
    <row r="112">
      <c r="A112" s="4" t="n"/>
      <c r="B112" s="5" t="n"/>
      <c r="C112" s="5" t="n"/>
      <c r="D112" s="6" t="n"/>
      <c r="E112" s="7" t="n"/>
      <c r="F112" s="8" t="n"/>
      <c r="G112" s="9">
        <f>IF($F112="","",IF($F112&lt;=15,"Sì","No"))</f>
        <v/>
      </c>
      <c r="H112" s="10" t="n"/>
      <c r="I112" s="4" t="n"/>
      <c r="J112" s="10" t="n"/>
      <c r="K112" s="10" t="n"/>
      <c r="L112" s="10" t="n"/>
      <c r="M112" s="11">
        <f>IF($D112="","",IF($L112="Sì","Venduto",IF($N112&lt;&gt;"","Perso",IF($F112="","Rispondi ora",IF($H112&lt;&gt;"Sì","Fissa l’appuntamento",IF($J112="",IF(AND($I112&lt;&gt;"",$I112&lt;TODAY()),"Assente: chiama","Conferma il giorno prima"),IF($J112="No","Assente: chiama","Ricontatto: giorno 1, 3, 7")))))))</f>
        <v/>
      </c>
      <c r="N112" s="5" t="n"/>
      <c r="O112" s="5" t="n"/>
    </row>
    <row r="113">
      <c r="A113" s="4" t="n"/>
      <c r="B113" s="5" t="n"/>
      <c r="C113" s="5" t="n"/>
      <c r="D113" s="6" t="n"/>
      <c r="E113" s="7" t="n"/>
      <c r="F113" s="8" t="n"/>
      <c r="G113" s="9">
        <f>IF($F113="","",IF($F113&lt;=15,"Sì","No"))</f>
        <v/>
      </c>
      <c r="H113" s="10" t="n"/>
      <c r="I113" s="4" t="n"/>
      <c r="J113" s="10" t="n"/>
      <c r="K113" s="10" t="n"/>
      <c r="L113" s="10" t="n"/>
      <c r="M113" s="11">
        <f>IF($D113="","",IF($L113="Sì","Venduto",IF($N113&lt;&gt;"","Perso",IF($F113="","Rispondi ora",IF($H113&lt;&gt;"Sì","Fissa l’appuntamento",IF($J113="",IF(AND($I113&lt;&gt;"",$I113&lt;TODAY()),"Assente: chiama","Conferma il giorno prima"),IF($J113="No","Assente: chiama","Ricontatto: giorno 1, 3, 7")))))))</f>
        <v/>
      </c>
      <c r="N113" s="5" t="n"/>
      <c r="O113" s="5" t="n"/>
    </row>
    <row r="114">
      <c r="A114" s="4" t="n"/>
      <c r="B114" s="5" t="n"/>
      <c r="C114" s="5" t="n"/>
      <c r="D114" s="6" t="n"/>
      <c r="E114" s="7" t="n"/>
      <c r="F114" s="8" t="n"/>
      <c r="G114" s="9">
        <f>IF($F114="","",IF($F114&lt;=15,"Sì","No"))</f>
        <v/>
      </c>
      <c r="H114" s="10" t="n"/>
      <c r="I114" s="4" t="n"/>
      <c r="J114" s="10" t="n"/>
      <c r="K114" s="10" t="n"/>
      <c r="L114" s="10" t="n"/>
      <c r="M114" s="11">
        <f>IF($D114="","",IF($L114="Sì","Venduto",IF($N114&lt;&gt;"","Perso",IF($F114="","Rispondi ora",IF($H114&lt;&gt;"Sì","Fissa l’appuntamento",IF($J114="",IF(AND($I114&lt;&gt;"",$I114&lt;TODAY()),"Assente: chiama","Conferma il giorno prima"),IF($J114="No","Assente: chiama","Ricontatto: giorno 1, 3, 7")))))))</f>
        <v/>
      </c>
      <c r="N114" s="5" t="n"/>
      <c r="O114" s="5" t="n"/>
    </row>
    <row r="115">
      <c r="A115" s="4" t="n"/>
      <c r="B115" s="5" t="n"/>
      <c r="C115" s="5" t="n"/>
      <c r="D115" s="6" t="n"/>
      <c r="E115" s="7" t="n"/>
      <c r="F115" s="8" t="n"/>
      <c r="G115" s="9">
        <f>IF($F115="","",IF($F115&lt;=15,"Sì","No"))</f>
        <v/>
      </c>
      <c r="H115" s="10" t="n"/>
      <c r="I115" s="4" t="n"/>
      <c r="J115" s="10" t="n"/>
      <c r="K115" s="10" t="n"/>
      <c r="L115" s="10" t="n"/>
      <c r="M115" s="11">
        <f>IF($D115="","",IF($L115="Sì","Venduto",IF($N115&lt;&gt;"","Perso",IF($F115="","Rispondi ora",IF($H115&lt;&gt;"Sì","Fissa l’appuntamento",IF($J115="",IF(AND($I115&lt;&gt;"",$I115&lt;TODAY()),"Assente: chiama","Conferma il giorno prima"),IF($J115="No","Assente: chiama","Ricontatto: giorno 1, 3, 7")))))))</f>
        <v/>
      </c>
      <c r="N115" s="5" t="n"/>
      <c r="O115" s="5" t="n"/>
    </row>
    <row r="116">
      <c r="A116" s="4" t="n"/>
      <c r="B116" s="5" t="n"/>
      <c r="C116" s="5" t="n"/>
      <c r="D116" s="6" t="n"/>
      <c r="E116" s="7" t="n"/>
      <c r="F116" s="8" t="n"/>
      <c r="G116" s="9">
        <f>IF($F116="","",IF($F116&lt;=15,"Sì","No"))</f>
        <v/>
      </c>
      <c r="H116" s="10" t="n"/>
      <c r="I116" s="4" t="n"/>
      <c r="J116" s="10" t="n"/>
      <c r="K116" s="10" t="n"/>
      <c r="L116" s="10" t="n"/>
      <c r="M116" s="11">
        <f>IF($D116="","",IF($L116="Sì","Venduto",IF($N116&lt;&gt;"","Perso",IF($F116="","Rispondi ora",IF($H116&lt;&gt;"Sì","Fissa l’appuntamento",IF($J116="",IF(AND($I116&lt;&gt;"",$I116&lt;TODAY()),"Assente: chiama","Conferma il giorno prima"),IF($J116="No","Assente: chiama","Ricontatto: giorno 1, 3, 7")))))))</f>
        <v/>
      </c>
      <c r="N116" s="5" t="n"/>
      <c r="O116" s="5" t="n"/>
    </row>
    <row r="117">
      <c r="A117" s="4" t="n"/>
      <c r="B117" s="5" t="n"/>
      <c r="C117" s="5" t="n"/>
      <c r="D117" s="6" t="n"/>
      <c r="E117" s="7" t="n"/>
      <c r="F117" s="8" t="n"/>
      <c r="G117" s="9">
        <f>IF($F117="","",IF($F117&lt;=15,"Sì","No"))</f>
        <v/>
      </c>
      <c r="H117" s="10" t="n"/>
      <c r="I117" s="4" t="n"/>
      <c r="J117" s="10" t="n"/>
      <c r="K117" s="10" t="n"/>
      <c r="L117" s="10" t="n"/>
      <c r="M117" s="11">
        <f>IF($D117="","",IF($L117="Sì","Venduto",IF($N117&lt;&gt;"","Perso",IF($F117="","Rispondi ora",IF($H117&lt;&gt;"Sì","Fissa l’appuntamento",IF($J117="",IF(AND($I117&lt;&gt;"",$I117&lt;TODAY()),"Assente: chiama","Conferma il giorno prima"),IF($J117="No","Assente: chiama","Ricontatto: giorno 1, 3, 7")))))))</f>
        <v/>
      </c>
      <c r="N117" s="5" t="n"/>
      <c r="O117" s="5" t="n"/>
    </row>
    <row r="118">
      <c r="A118" s="4" t="n"/>
      <c r="B118" s="5" t="n"/>
      <c r="C118" s="5" t="n"/>
      <c r="D118" s="6" t="n"/>
      <c r="E118" s="7" t="n"/>
      <c r="F118" s="8" t="n"/>
      <c r="G118" s="9">
        <f>IF($F118="","",IF($F118&lt;=15,"Sì","No"))</f>
        <v/>
      </c>
      <c r="H118" s="10" t="n"/>
      <c r="I118" s="4" t="n"/>
      <c r="J118" s="10" t="n"/>
      <c r="K118" s="10" t="n"/>
      <c r="L118" s="10" t="n"/>
      <c r="M118" s="11">
        <f>IF($D118="","",IF($L118="Sì","Venduto",IF($N118&lt;&gt;"","Perso",IF($F118="","Rispondi ora",IF($H118&lt;&gt;"Sì","Fissa l’appuntamento",IF($J118="",IF(AND($I118&lt;&gt;"",$I118&lt;TODAY()),"Assente: chiama","Conferma il giorno prima"),IF($J118="No","Assente: chiama","Ricontatto: giorno 1, 3, 7")))))))</f>
        <v/>
      </c>
      <c r="N118" s="5" t="n"/>
      <c r="O118" s="5" t="n"/>
    </row>
    <row r="119">
      <c r="A119" s="4" t="n"/>
      <c r="B119" s="5" t="n"/>
      <c r="C119" s="5" t="n"/>
      <c r="D119" s="6" t="n"/>
      <c r="E119" s="7" t="n"/>
      <c r="F119" s="8" t="n"/>
      <c r="G119" s="9">
        <f>IF($F119="","",IF($F119&lt;=15,"Sì","No"))</f>
        <v/>
      </c>
      <c r="H119" s="10" t="n"/>
      <c r="I119" s="4" t="n"/>
      <c r="J119" s="10" t="n"/>
      <c r="K119" s="10" t="n"/>
      <c r="L119" s="10" t="n"/>
      <c r="M119" s="11">
        <f>IF($D119="","",IF($L119="Sì","Venduto",IF($N119&lt;&gt;"","Perso",IF($F119="","Rispondi ora",IF($H119&lt;&gt;"Sì","Fissa l’appuntamento",IF($J119="",IF(AND($I119&lt;&gt;"",$I119&lt;TODAY()),"Assente: chiama","Conferma il giorno prima"),IF($J119="No","Assente: chiama","Ricontatto: giorno 1, 3, 7")))))))</f>
        <v/>
      </c>
      <c r="N119" s="5" t="n"/>
      <c r="O119" s="5" t="n"/>
    </row>
    <row r="120">
      <c r="A120" s="4" t="n"/>
      <c r="B120" s="5" t="n"/>
      <c r="C120" s="5" t="n"/>
      <c r="D120" s="6" t="n"/>
      <c r="E120" s="7" t="n"/>
      <c r="F120" s="8" t="n"/>
      <c r="G120" s="9">
        <f>IF($F120="","",IF($F120&lt;=15,"Sì","No"))</f>
        <v/>
      </c>
      <c r="H120" s="10" t="n"/>
      <c r="I120" s="4" t="n"/>
      <c r="J120" s="10" t="n"/>
      <c r="K120" s="10" t="n"/>
      <c r="L120" s="10" t="n"/>
      <c r="M120" s="11">
        <f>IF($D120="","",IF($L120="Sì","Venduto",IF($N120&lt;&gt;"","Perso",IF($F120="","Rispondi ora",IF($H120&lt;&gt;"Sì","Fissa l’appuntamento",IF($J120="",IF(AND($I120&lt;&gt;"",$I120&lt;TODAY()),"Assente: chiama","Conferma il giorno prima"),IF($J120="No","Assente: chiama","Ricontatto: giorno 1, 3, 7")))))))</f>
        <v/>
      </c>
      <c r="N120" s="5" t="n"/>
      <c r="O120" s="5" t="n"/>
    </row>
    <row r="121">
      <c r="A121" s="4" t="n"/>
      <c r="B121" s="5" t="n"/>
      <c r="C121" s="5" t="n"/>
      <c r="D121" s="6" t="n"/>
      <c r="E121" s="7" t="n"/>
      <c r="F121" s="8" t="n"/>
      <c r="G121" s="9">
        <f>IF($F121="","",IF($F121&lt;=15,"Sì","No"))</f>
        <v/>
      </c>
      <c r="H121" s="10" t="n"/>
      <c r="I121" s="4" t="n"/>
      <c r="J121" s="10" t="n"/>
      <c r="K121" s="10" t="n"/>
      <c r="L121" s="10" t="n"/>
      <c r="M121" s="11">
        <f>IF($D121="","",IF($L121="Sì","Venduto",IF($N121&lt;&gt;"","Perso",IF($F121="","Rispondi ora",IF($H121&lt;&gt;"Sì","Fissa l’appuntamento",IF($J121="",IF(AND($I121&lt;&gt;"",$I121&lt;TODAY()),"Assente: chiama","Conferma il giorno prima"),IF($J121="No","Assente: chiama","Ricontatto: giorno 1, 3, 7")))))))</f>
        <v/>
      </c>
      <c r="N121" s="5" t="n"/>
      <c r="O121" s="5" t="n"/>
    </row>
    <row r="122">
      <c r="A122" s="4" t="n"/>
      <c r="B122" s="5" t="n"/>
      <c r="C122" s="5" t="n"/>
      <c r="D122" s="6" t="n"/>
      <c r="E122" s="7" t="n"/>
      <c r="F122" s="8" t="n"/>
      <c r="G122" s="9">
        <f>IF($F122="","",IF($F122&lt;=15,"Sì","No"))</f>
        <v/>
      </c>
      <c r="H122" s="10" t="n"/>
      <c r="I122" s="4" t="n"/>
      <c r="J122" s="10" t="n"/>
      <c r="K122" s="10" t="n"/>
      <c r="L122" s="10" t="n"/>
      <c r="M122" s="11">
        <f>IF($D122="","",IF($L122="Sì","Venduto",IF($N122&lt;&gt;"","Perso",IF($F122="","Rispondi ora",IF($H122&lt;&gt;"Sì","Fissa l’appuntamento",IF($J122="",IF(AND($I122&lt;&gt;"",$I122&lt;TODAY()),"Assente: chiama","Conferma il giorno prima"),IF($J122="No","Assente: chiama","Ricontatto: giorno 1, 3, 7")))))))</f>
        <v/>
      </c>
      <c r="N122" s="5" t="n"/>
      <c r="O122" s="5" t="n"/>
    </row>
    <row r="123">
      <c r="A123" s="4" t="n"/>
      <c r="B123" s="5" t="n"/>
      <c r="C123" s="5" t="n"/>
      <c r="D123" s="6" t="n"/>
      <c r="E123" s="7" t="n"/>
      <c r="F123" s="8" t="n"/>
      <c r="G123" s="9">
        <f>IF($F123="","",IF($F123&lt;=15,"Sì","No"))</f>
        <v/>
      </c>
      <c r="H123" s="10" t="n"/>
      <c r="I123" s="4" t="n"/>
      <c r="J123" s="10" t="n"/>
      <c r="K123" s="10" t="n"/>
      <c r="L123" s="10" t="n"/>
      <c r="M123" s="11">
        <f>IF($D123="","",IF($L123="Sì","Venduto",IF($N123&lt;&gt;"","Perso",IF($F123="","Rispondi ora",IF($H123&lt;&gt;"Sì","Fissa l’appuntamento",IF($J123="",IF(AND($I123&lt;&gt;"",$I123&lt;TODAY()),"Assente: chiama","Conferma il giorno prima"),IF($J123="No","Assente: chiama","Ricontatto: giorno 1, 3, 7")))))))</f>
        <v/>
      </c>
      <c r="N123" s="5" t="n"/>
      <c r="O123" s="5" t="n"/>
    </row>
    <row r="124">
      <c r="A124" s="4" t="n"/>
      <c r="B124" s="5" t="n"/>
      <c r="C124" s="5" t="n"/>
      <c r="D124" s="6" t="n"/>
      <c r="E124" s="7" t="n"/>
      <c r="F124" s="8" t="n"/>
      <c r="G124" s="9">
        <f>IF($F124="","",IF($F124&lt;=15,"Sì","No"))</f>
        <v/>
      </c>
      <c r="H124" s="10" t="n"/>
      <c r="I124" s="4" t="n"/>
      <c r="J124" s="10" t="n"/>
      <c r="K124" s="10" t="n"/>
      <c r="L124" s="10" t="n"/>
      <c r="M124" s="11">
        <f>IF($D124="","",IF($L124="Sì","Venduto",IF($N124&lt;&gt;"","Perso",IF($F124="","Rispondi ora",IF($H124&lt;&gt;"Sì","Fissa l’appuntamento",IF($J124="",IF(AND($I124&lt;&gt;"",$I124&lt;TODAY()),"Assente: chiama","Conferma il giorno prima"),IF($J124="No","Assente: chiama","Ricontatto: giorno 1, 3, 7")))))))</f>
        <v/>
      </c>
      <c r="N124" s="5" t="n"/>
      <c r="O124" s="5" t="n"/>
    </row>
    <row r="125">
      <c r="A125" s="4" t="n"/>
      <c r="B125" s="5" t="n"/>
      <c r="C125" s="5" t="n"/>
      <c r="D125" s="6" t="n"/>
      <c r="E125" s="7" t="n"/>
      <c r="F125" s="8" t="n"/>
      <c r="G125" s="9">
        <f>IF($F125="","",IF($F125&lt;=15,"Sì","No"))</f>
        <v/>
      </c>
      <c r="H125" s="10" t="n"/>
      <c r="I125" s="4" t="n"/>
      <c r="J125" s="10" t="n"/>
      <c r="K125" s="10" t="n"/>
      <c r="L125" s="10" t="n"/>
      <c r="M125" s="11">
        <f>IF($D125="","",IF($L125="Sì","Venduto",IF($N125&lt;&gt;"","Perso",IF($F125="","Rispondi ora",IF($H125&lt;&gt;"Sì","Fissa l’appuntamento",IF($J125="",IF(AND($I125&lt;&gt;"",$I125&lt;TODAY()),"Assente: chiama","Conferma il giorno prima"),IF($J125="No","Assente: chiama","Ricontatto: giorno 1, 3, 7")))))))</f>
        <v/>
      </c>
      <c r="N125" s="5" t="n"/>
      <c r="O125" s="5" t="n"/>
    </row>
    <row r="126">
      <c r="A126" s="4" t="n"/>
      <c r="B126" s="5" t="n"/>
      <c r="C126" s="5" t="n"/>
      <c r="D126" s="6" t="n"/>
      <c r="E126" s="7" t="n"/>
      <c r="F126" s="8" t="n"/>
      <c r="G126" s="9">
        <f>IF($F126="","",IF($F126&lt;=15,"Sì","No"))</f>
        <v/>
      </c>
      <c r="H126" s="10" t="n"/>
      <c r="I126" s="4" t="n"/>
      <c r="J126" s="10" t="n"/>
      <c r="K126" s="10" t="n"/>
      <c r="L126" s="10" t="n"/>
      <c r="M126" s="11">
        <f>IF($D126="","",IF($L126="Sì","Venduto",IF($N126&lt;&gt;"","Perso",IF($F126="","Rispondi ora",IF($H126&lt;&gt;"Sì","Fissa l’appuntamento",IF($J126="",IF(AND($I126&lt;&gt;"",$I126&lt;TODAY()),"Assente: chiama","Conferma il giorno prima"),IF($J126="No","Assente: chiama","Ricontatto: giorno 1, 3, 7")))))))</f>
        <v/>
      </c>
      <c r="N126" s="5" t="n"/>
      <c r="O126" s="5" t="n"/>
    </row>
    <row r="127">
      <c r="A127" s="4" t="n"/>
      <c r="B127" s="5" t="n"/>
      <c r="C127" s="5" t="n"/>
      <c r="D127" s="6" t="n"/>
      <c r="E127" s="7" t="n"/>
      <c r="F127" s="8" t="n"/>
      <c r="G127" s="9">
        <f>IF($F127="","",IF($F127&lt;=15,"Sì","No"))</f>
        <v/>
      </c>
      <c r="H127" s="10" t="n"/>
      <c r="I127" s="4" t="n"/>
      <c r="J127" s="10" t="n"/>
      <c r="K127" s="10" t="n"/>
      <c r="L127" s="10" t="n"/>
      <c r="M127" s="11">
        <f>IF($D127="","",IF($L127="Sì","Venduto",IF($N127&lt;&gt;"","Perso",IF($F127="","Rispondi ora",IF($H127&lt;&gt;"Sì","Fissa l’appuntamento",IF($J127="",IF(AND($I127&lt;&gt;"",$I127&lt;TODAY()),"Assente: chiama","Conferma il giorno prima"),IF($J127="No","Assente: chiama","Ricontatto: giorno 1, 3, 7")))))))</f>
        <v/>
      </c>
      <c r="N127" s="5" t="n"/>
      <c r="O127" s="5" t="n"/>
    </row>
    <row r="128">
      <c r="A128" s="4" t="n"/>
      <c r="B128" s="5" t="n"/>
      <c r="C128" s="5" t="n"/>
      <c r="D128" s="6" t="n"/>
      <c r="E128" s="7" t="n"/>
      <c r="F128" s="8" t="n"/>
      <c r="G128" s="9">
        <f>IF($F128="","",IF($F128&lt;=15,"Sì","No"))</f>
        <v/>
      </c>
      <c r="H128" s="10" t="n"/>
      <c r="I128" s="4" t="n"/>
      <c r="J128" s="10" t="n"/>
      <c r="K128" s="10" t="n"/>
      <c r="L128" s="10" t="n"/>
      <c r="M128" s="11">
        <f>IF($D128="","",IF($L128="Sì","Venduto",IF($N128&lt;&gt;"","Perso",IF($F128="","Rispondi ora",IF($H128&lt;&gt;"Sì","Fissa l’appuntamento",IF($J128="",IF(AND($I128&lt;&gt;"",$I128&lt;TODAY()),"Assente: chiama","Conferma il giorno prima"),IF($J128="No","Assente: chiama","Ricontatto: giorno 1, 3, 7")))))))</f>
        <v/>
      </c>
      <c r="N128" s="5" t="n"/>
      <c r="O128" s="5" t="n"/>
    </row>
    <row r="129">
      <c r="A129" s="4" t="n"/>
      <c r="B129" s="5" t="n"/>
      <c r="C129" s="5" t="n"/>
      <c r="D129" s="6" t="n"/>
      <c r="E129" s="7" t="n"/>
      <c r="F129" s="8" t="n"/>
      <c r="G129" s="9">
        <f>IF($F129="","",IF($F129&lt;=15,"Sì","No"))</f>
        <v/>
      </c>
      <c r="H129" s="10" t="n"/>
      <c r="I129" s="4" t="n"/>
      <c r="J129" s="10" t="n"/>
      <c r="K129" s="10" t="n"/>
      <c r="L129" s="10" t="n"/>
      <c r="M129" s="11">
        <f>IF($D129="","",IF($L129="Sì","Venduto",IF($N129&lt;&gt;"","Perso",IF($F129="","Rispondi ora",IF($H129&lt;&gt;"Sì","Fissa l’appuntamento",IF($J129="",IF(AND($I129&lt;&gt;"",$I129&lt;TODAY()),"Assente: chiama","Conferma il giorno prima"),IF($J129="No","Assente: chiama","Ricontatto: giorno 1, 3, 7")))))))</f>
        <v/>
      </c>
      <c r="N129" s="5" t="n"/>
      <c r="O129" s="5" t="n"/>
    </row>
    <row r="130">
      <c r="A130" s="4" t="n"/>
      <c r="B130" s="5" t="n"/>
      <c r="C130" s="5" t="n"/>
      <c r="D130" s="6" t="n"/>
      <c r="E130" s="7" t="n"/>
      <c r="F130" s="8" t="n"/>
      <c r="G130" s="9">
        <f>IF($F130="","",IF($F130&lt;=15,"Sì","No"))</f>
        <v/>
      </c>
      <c r="H130" s="10" t="n"/>
      <c r="I130" s="4" t="n"/>
      <c r="J130" s="10" t="n"/>
      <c r="K130" s="10" t="n"/>
      <c r="L130" s="10" t="n"/>
      <c r="M130" s="11">
        <f>IF($D130="","",IF($L130="Sì","Venduto",IF($N130&lt;&gt;"","Perso",IF($F130="","Rispondi ora",IF($H130&lt;&gt;"Sì","Fissa l’appuntamento",IF($J130="",IF(AND($I130&lt;&gt;"",$I130&lt;TODAY()),"Assente: chiama","Conferma il giorno prima"),IF($J130="No","Assente: chiama","Ricontatto: giorno 1, 3, 7")))))))</f>
        <v/>
      </c>
      <c r="N130" s="5" t="n"/>
      <c r="O130" s="5" t="n"/>
    </row>
    <row r="131">
      <c r="A131" s="4" t="n"/>
      <c r="B131" s="5" t="n"/>
      <c r="C131" s="5" t="n"/>
      <c r="D131" s="6" t="n"/>
      <c r="E131" s="7" t="n"/>
      <c r="F131" s="8" t="n"/>
      <c r="G131" s="9">
        <f>IF($F131="","",IF($F131&lt;=15,"Sì","No"))</f>
        <v/>
      </c>
      <c r="H131" s="10" t="n"/>
      <c r="I131" s="4" t="n"/>
      <c r="J131" s="10" t="n"/>
      <c r="K131" s="10" t="n"/>
      <c r="L131" s="10" t="n"/>
      <c r="M131" s="11">
        <f>IF($D131="","",IF($L131="Sì","Venduto",IF($N131&lt;&gt;"","Perso",IF($F131="","Rispondi ora",IF($H131&lt;&gt;"Sì","Fissa l’appuntamento",IF($J131="",IF(AND($I131&lt;&gt;"",$I131&lt;TODAY()),"Assente: chiama","Conferma il giorno prima"),IF($J131="No","Assente: chiama","Ricontatto: giorno 1, 3, 7")))))))</f>
        <v/>
      </c>
      <c r="N131" s="5" t="n"/>
      <c r="O131" s="5" t="n"/>
    </row>
    <row r="132">
      <c r="A132" s="4" t="n"/>
      <c r="B132" s="5" t="n"/>
      <c r="C132" s="5" t="n"/>
      <c r="D132" s="6" t="n"/>
      <c r="E132" s="7" t="n"/>
      <c r="F132" s="8" t="n"/>
      <c r="G132" s="9">
        <f>IF($F132="","",IF($F132&lt;=15,"Sì","No"))</f>
        <v/>
      </c>
      <c r="H132" s="10" t="n"/>
      <c r="I132" s="4" t="n"/>
      <c r="J132" s="10" t="n"/>
      <c r="K132" s="10" t="n"/>
      <c r="L132" s="10" t="n"/>
      <c r="M132" s="11">
        <f>IF($D132="","",IF($L132="Sì","Venduto",IF($N132&lt;&gt;"","Perso",IF($F132="","Rispondi ora",IF($H132&lt;&gt;"Sì","Fissa l’appuntamento",IF($J132="",IF(AND($I132&lt;&gt;"",$I132&lt;TODAY()),"Assente: chiama","Conferma il giorno prima"),IF($J132="No","Assente: chiama","Ricontatto: giorno 1, 3, 7")))))))</f>
        <v/>
      </c>
      <c r="N132" s="5" t="n"/>
      <c r="O132" s="5" t="n"/>
    </row>
    <row r="133">
      <c r="A133" s="4" t="n"/>
      <c r="B133" s="5" t="n"/>
      <c r="C133" s="5" t="n"/>
      <c r="D133" s="6" t="n"/>
      <c r="E133" s="7" t="n"/>
      <c r="F133" s="8" t="n"/>
      <c r="G133" s="9">
        <f>IF($F133="","",IF($F133&lt;=15,"Sì","No"))</f>
        <v/>
      </c>
      <c r="H133" s="10" t="n"/>
      <c r="I133" s="4" t="n"/>
      <c r="J133" s="10" t="n"/>
      <c r="K133" s="10" t="n"/>
      <c r="L133" s="10" t="n"/>
      <c r="M133" s="11">
        <f>IF($D133="","",IF($L133="Sì","Venduto",IF($N133&lt;&gt;"","Perso",IF($F133="","Rispondi ora",IF($H133&lt;&gt;"Sì","Fissa l’appuntamento",IF($J133="",IF(AND($I133&lt;&gt;"",$I133&lt;TODAY()),"Assente: chiama","Conferma il giorno prima"),IF($J133="No","Assente: chiama","Ricontatto: giorno 1, 3, 7")))))))</f>
        <v/>
      </c>
      <c r="N133" s="5" t="n"/>
      <c r="O133" s="5" t="n"/>
    </row>
    <row r="134">
      <c r="A134" s="4" t="n"/>
      <c r="B134" s="5" t="n"/>
      <c r="C134" s="5" t="n"/>
      <c r="D134" s="6" t="n"/>
      <c r="E134" s="7" t="n"/>
      <c r="F134" s="8" t="n"/>
      <c r="G134" s="9">
        <f>IF($F134="","",IF($F134&lt;=15,"Sì","No"))</f>
        <v/>
      </c>
      <c r="H134" s="10" t="n"/>
      <c r="I134" s="4" t="n"/>
      <c r="J134" s="10" t="n"/>
      <c r="K134" s="10" t="n"/>
      <c r="L134" s="10" t="n"/>
      <c r="M134" s="11">
        <f>IF($D134="","",IF($L134="Sì","Venduto",IF($N134&lt;&gt;"","Perso",IF($F134="","Rispondi ora",IF($H134&lt;&gt;"Sì","Fissa l’appuntamento",IF($J134="",IF(AND($I134&lt;&gt;"",$I134&lt;TODAY()),"Assente: chiama","Conferma il giorno prima"),IF($J134="No","Assente: chiama","Ricontatto: giorno 1, 3, 7")))))))</f>
        <v/>
      </c>
      <c r="N134" s="5" t="n"/>
      <c r="O134" s="5" t="n"/>
    </row>
    <row r="135">
      <c r="A135" s="4" t="n"/>
      <c r="B135" s="5" t="n"/>
      <c r="C135" s="5" t="n"/>
      <c r="D135" s="6" t="n"/>
      <c r="E135" s="7" t="n"/>
      <c r="F135" s="8" t="n"/>
      <c r="G135" s="9">
        <f>IF($F135="","",IF($F135&lt;=15,"Sì","No"))</f>
        <v/>
      </c>
      <c r="H135" s="10" t="n"/>
      <c r="I135" s="4" t="n"/>
      <c r="J135" s="10" t="n"/>
      <c r="K135" s="10" t="n"/>
      <c r="L135" s="10" t="n"/>
      <c r="M135" s="11">
        <f>IF($D135="","",IF($L135="Sì","Venduto",IF($N135&lt;&gt;"","Perso",IF($F135="","Rispondi ora",IF($H135&lt;&gt;"Sì","Fissa l’appuntamento",IF($J135="",IF(AND($I135&lt;&gt;"",$I135&lt;TODAY()),"Assente: chiama","Conferma il giorno prima"),IF($J135="No","Assente: chiama","Ricontatto: giorno 1, 3, 7")))))))</f>
        <v/>
      </c>
      <c r="N135" s="5" t="n"/>
      <c r="O135" s="5" t="n"/>
    </row>
    <row r="136">
      <c r="A136" s="4" t="n"/>
      <c r="B136" s="5" t="n"/>
      <c r="C136" s="5" t="n"/>
      <c r="D136" s="6" t="n"/>
      <c r="E136" s="7" t="n"/>
      <c r="F136" s="8" t="n"/>
      <c r="G136" s="9">
        <f>IF($F136="","",IF($F136&lt;=15,"Sì","No"))</f>
        <v/>
      </c>
      <c r="H136" s="10" t="n"/>
      <c r="I136" s="4" t="n"/>
      <c r="J136" s="10" t="n"/>
      <c r="K136" s="10" t="n"/>
      <c r="L136" s="10" t="n"/>
      <c r="M136" s="11">
        <f>IF($D136="","",IF($L136="Sì","Venduto",IF($N136&lt;&gt;"","Perso",IF($F136="","Rispondi ora",IF($H136&lt;&gt;"Sì","Fissa l’appuntamento",IF($J136="",IF(AND($I136&lt;&gt;"",$I136&lt;TODAY()),"Assente: chiama","Conferma il giorno prima"),IF($J136="No","Assente: chiama","Ricontatto: giorno 1, 3, 7")))))))</f>
        <v/>
      </c>
      <c r="N136" s="5" t="n"/>
      <c r="O136" s="5" t="n"/>
    </row>
    <row r="137">
      <c r="A137" s="4" t="n"/>
      <c r="B137" s="5" t="n"/>
      <c r="C137" s="5" t="n"/>
      <c r="D137" s="6" t="n"/>
      <c r="E137" s="7" t="n"/>
      <c r="F137" s="8" t="n"/>
      <c r="G137" s="9">
        <f>IF($F137="","",IF($F137&lt;=15,"Sì","No"))</f>
        <v/>
      </c>
      <c r="H137" s="10" t="n"/>
      <c r="I137" s="4" t="n"/>
      <c r="J137" s="10" t="n"/>
      <c r="K137" s="10" t="n"/>
      <c r="L137" s="10" t="n"/>
      <c r="M137" s="11">
        <f>IF($D137="","",IF($L137="Sì","Venduto",IF($N137&lt;&gt;"","Perso",IF($F137="","Rispondi ora",IF($H137&lt;&gt;"Sì","Fissa l’appuntamento",IF($J137="",IF(AND($I137&lt;&gt;"",$I137&lt;TODAY()),"Assente: chiama","Conferma il giorno prima"),IF($J137="No","Assente: chiama","Ricontatto: giorno 1, 3, 7")))))))</f>
        <v/>
      </c>
      <c r="N137" s="5" t="n"/>
      <c r="O137" s="5" t="n"/>
    </row>
    <row r="138">
      <c r="A138" s="4" t="n"/>
      <c r="B138" s="5" t="n"/>
      <c r="C138" s="5" t="n"/>
      <c r="D138" s="6" t="n"/>
      <c r="E138" s="7" t="n"/>
      <c r="F138" s="8" t="n"/>
      <c r="G138" s="9">
        <f>IF($F138="","",IF($F138&lt;=15,"Sì","No"))</f>
        <v/>
      </c>
      <c r="H138" s="10" t="n"/>
      <c r="I138" s="4" t="n"/>
      <c r="J138" s="10" t="n"/>
      <c r="K138" s="10" t="n"/>
      <c r="L138" s="10" t="n"/>
      <c r="M138" s="11">
        <f>IF($D138="","",IF($L138="Sì","Venduto",IF($N138&lt;&gt;"","Perso",IF($F138="","Rispondi ora",IF($H138&lt;&gt;"Sì","Fissa l’appuntamento",IF($J138="",IF(AND($I138&lt;&gt;"",$I138&lt;TODAY()),"Assente: chiama","Conferma il giorno prima"),IF($J138="No","Assente: chiama","Ricontatto: giorno 1, 3, 7")))))))</f>
        <v/>
      </c>
      <c r="N138" s="5" t="n"/>
      <c r="O138" s="5" t="n"/>
    </row>
    <row r="139">
      <c r="A139" s="4" t="n"/>
      <c r="B139" s="5" t="n"/>
      <c r="C139" s="5" t="n"/>
      <c r="D139" s="6" t="n"/>
      <c r="E139" s="7" t="n"/>
      <c r="F139" s="8" t="n"/>
      <c r="G139" s="9">
        <f>IF($F139="","",IF($F139&lt;=15,"Sì","No"))</f>
        <v/>
      </c>
      <c r="H139" s="10" t="n"/>
      <c r="I139" s="4" t="n"/>
      <c r="J139" s="10" t="n"/>
      <c r="K139" s="10" t="n"/>
      <c r="L139" s="10" t="n"/>
      <c r="M139" s="11">
        <f>IF($D139="","",IF($L139="Sì","Venduto",IF($N139&lt;&gt;"","Perso",IF($F139="","Rispondi ora",IF($H139&lt;&gt;"Sì","Fissa l’appuntamento",IF($J139="",IF(AND($I139&lt;&gt;"",$I139&lt;TODAY()),"Assente: chiama","Conferma il giorno prima"),IF($J139="No","Assente: chiama","Ricontatto: giorno 1, 3, 7")))))))</f>
        <v/>
      </c>
      <c r="N139" s="5" t="n"/>
      <c r="O139" s="5" t="n"/>
    </row>
    <row r="140">
      <c r="A140" s="4" t="n"/>
      <c r="B140" s="5" t="n"/>
      <c r="C140" s="5" t="n"/>
      <c r="D140" s="6" t="n"/>
      <c r="E140" s="7" t="n"/>
      <c r="F140" s="8" t="n"/>
      <c r="G140" s="9">
        <f>IF($F140="","",IF($F140&lt;=15,"Sì","No"))</f>
        <v/>
      </c>
      <c r="H140" s="10" t="n"/>
      <c r="I140" s="4" t="n"/>
      <c r="J140" s="10" t="n"/>
      <c r="K140" s="10" t="n"/>
      <c r="L140" s="10" t="n"/>
      <c r="M140" s="11">
        <f>IF($D140="","",IF($L140="Sì","Venduto",IF($N140&lt;&gt;"","Perso",IF($F140="","Rispondi ora",IF($H140&lt;&gt;"Sì","Fissa l’appuntamento",IF($J140="",IF(AND($I140&lt;&gt;"",$I140&lt;TODAY()),"Assente: chiama","Conferma il giorno prima"),IF($J140="No","Assente: chiama","Ricontatto: giorno 1, 3, 7")))))))</f>
        <v/>
      </c>
      <c r="N140" s="5" t="n"/>
      <c r="O140" s="5" t="n"/>
    </row>
    <row r="141">
      <c r="A141" s="4" t="n"/>
      <c r="B141" s="5" t="n"/>
      <c r="C141" s="5" t="n"/>
      <c r="D141" s="6" t="n"/>
      <c r="E141" s="7" t="n"/>
      <c r="F141" s="8" t="n"/>
      <c r="G141" s="9">
        <f>IF($F141="","",IF($F141&lt;=15,"Sì","No"))</f>
        <v/>
      </c>
      <c r="H141" s="10" t="n"/>
      <c r="I141" s="4" t="n"/>
      <c r="J141" s="10" t="n"/>
      <c r="K141" s="10" t="n"/>
      <c r="L141" s="10" t="n"/>
      <c r="M141" s="11">
        <f>IF($D141="","",IF($L141="Sì","Venduto",IF($N141&lt;&gt;"","Perso",IF($F141="","Rispondi ora",IF($H141&lt;&gt;"Sì","Fissa l’appuntamento",IF($J141="",IF(AND($I141&lt;&gt;"",$I141&lt;TODAY()),"Assente: chiama","Conferma il giorno prima"),IF($J141="No","Assente: chiama","Ricontatto: giorno 1, 3, 7")))))))</f>
        <v/>
      </c>
      <c r="N141" s="5" t="n"/>
      <c r="O141" s="5" t="n"/>
    </row>
    <row r="142">
      <c r="A142" s="4" t="n"/>
      <c r="B142" s="5" t="n"/>
      <c r="C142" s="5" t="n"/>
      <c r="D142" s="6" t="n"/>
      <c r="E142" s="7" t="n"/>
      <c r="F142" s="8" t="n"/>
      <c r="G142" s="9">
        <f>IF($F142="","",IF($F142&lt;=15,"Sì","No"))</f>
        <v/>
      </c>
      <c r="H142" s="10" t="n"/>
      <c r="I142" s="4" t="n"/>
      <c r="J142" s="10" t="n"/>
      <c r="K142" s="10" t="n"/>
      <c r="L142" s="10" t="n"/>
      <c r="M142" s="11">
        <f>IF($D142="","",IF($L142="Sì","Venduto",IF($N142&lt;&gt;"","Perso",IF($F142="","Rispondi ora",IF($H142&lt;&gt;"Sì","Fissa l’appuntamento",IF($J142="",IF(AND($I142&lt;&gt;"",$I142&lt;TODAY()),"Assente: chiama","Conferma il giorno prima"),IF($J142="No","Assente: chiama","Ricontatto: giorno 1, 3, 7")))))))</f>
        <v/>
      </c>
      <c r="N142" s="5" t="n"/>
      <c r="O142" s="5" t="n"/>
    </row>
    <row r="143">
      <c r="A143" s="4" t="n"/>
      <c r="B143" s="5" t="n"/>
      <c r="C143" s="5" t="n"/>
      <c r="D143" s="6" t="n"/>
      <c r="E143" s="7" t="n"/>
      <c r="F143" s="8" t="n"/>
      <c r="G143" s="9">
        <f>IF($F143="","",IF($F143&lt;=15,"Sì","No"))</f>
        <v/>
      </c>
      <c r="H143" s="10" t="n"/>
      <c r="I143" s="4" t="n"/>
      <c r="J143" s="10" t="n"/>
      <c r="K143" s="10" t="n"/>
      <c r="L143" s="10" t="n"/>
      <c r="M143" s="11">
        <f>IF($D143="","",IF($L143="Sì","Venduto",IF($N143&lt;&gt;"","Perso",IF($F143="","Rispondi ora",IF($H143&lt;&gt;"Sì","Fissa l’appuntamento",IF($J143="",IF(AND($I143&lt;&gt;"",$I143&lt;TODAY()),"Assente: chiama","Conferma il giorno prima"),IF($J143="No","Assente: chiama","Ricontatto: giorno 1, 3, 7")))))))</f>
        <v/>
      </c>
      <c r="N143" s="5" t="n"/>
      <c r="O143" s="5" t="n"/>
    </row>
    <row r="144">
      <c r="A144" s="4" t="n"/>
      <c r="B144" s="5" t="n"/>
      <c r="C144" s="5" t="n"/>
      <c r="D144" s="6" t="n"/>
      <c r="E144" s="7" t="n"/>
      <c r="F144" s="8" t="n"/>
      <c r="G144" s="9">
        <f>IF($F144="","",IF($F144&lt;=15,"Sì","No"))</f>
        <v/>
      </c>
      <c r="H144" s="10" t="n"/>
      <c r="I144" s="4" t="n"/>
      <c r="J144" s="10" t="n"/>
      <c r="K144" s="10" t="n"/>
      <c r="L144" s="10" t="n"/>
      <c r="M144" s="11">
        <f>IF($D144="","",IF($L144="Sì","Venduto",IF($N144&lt;&gt;"","Perso",IF($F144="","Rispondi ora",IF($H144&lt;&gt;"Sì","Fissa l’appuntamento",IF($J144="",IF(AND($I144&lt;&gt;"",$I144&lt;TODAY()),"Assente: chiama","Conferma il giorno prima"),IF($J144="No","Assente: chiama","Ricontatto: giorno 1, 3, 7")))))))</f>
        <v/>
      </c>
      <c r="N144" s="5" t="n"/>
      <c r="O144" s="5" t="n"/>
    </row>
    <row r="145">
      <c r="A145" s="4" t="n"/>
      <c r="B145" s="5" t="n"/>
      <c r="C145" s="5" t="n"/>
      <c r="D145" s="6" t="n"/>
      <c r="E145" s="7" t="n"/>
      <c r="F145" s="8" t="n"/>
      <c r="G145" s="9">
        <f>IF($F145="","",IF($F145&lt;=15,"Sì","No"))</f>
        <v/>
      </c>
      <c r="H145" s="10" t="n"/>
      <c r="I145" s="4" t="n"/>
      <c r="J145" s="10" t="n"/>
      <c r="K145" s="10" t="n"/>
      <c r="L145" s="10" t="n"/>
      <c r="M145" s="11">
        <f>IF($D145="","",IF($L145="Sì","Venduto",IF($N145&lt;&gt;"","Perso",IF($F145="","Rispondi ora",IF($H145&lt;&gt;"Sì","Fissa l’appuntamento",IF($J145="",IF(AND($I145&lt;&gt;"",$I145&lt;TODAY()),"Assente: chiama","Conferma il giorno prima"),IF($J145="No","Assente: chiama","Ricontatto: giorno 1, 3, 7")))))))</f>
        <v/>
      </c>
      <c r="N145" s="5" t="n"/>
      <c r="O145" s="5" t="n"/>
    </row>
    <row r="146">
      <c r="A146" s="4" t="n"/>
      <c r="B146" s="5" t="n"/>
      <c r="C146" s="5" t="n"/>
      <c r="D146" s="6" t="n"/>
      <c r="E146" s="7" t="n"/>
      <c r="F146" s="8" t="n"/>
      <c r="G146" s="9">
        <f>IF($F146="","",IF($F146&lt;=15,"Sì","No"))</f>
        <v/>
      </c>
      <c r="H146" s="10" t="n"/>
      <c r="I146" s="4" t="n"/>
      <c r="J146" s="10" t="n"/>
      <c r="K146" s="10" t="n"/>
      <c r="L146" s="10" t="n"/>
      <c r="M146" s="11">
        <f>IF($D146="","",IF($L146="Sì","Venduto",IF($N146&lt;&gt;"","Perso",IF($F146="","Rispondi ora",IF($H146&lt;&gt;"Sì","Fissa l’appuntamento",IF($J146="",IF(AND($I146&lt;&gt;"",$I146&lt;TODAY()),"Assente: chiama","Conferma il giorno prima"),IF($J146="No","Assente: chiama","Ricontatto: giorno 1, 3, 7")))))))</f>
        <v/>
      </c>
      <c r="N146" s="5" t="n"/>
      <c r="O146" s="5" t="n"/>
    </row>
    <row r="147">
      <c r="A147" s="4" t="n"/>
      <c r="B147" s="5" t="n"/>
      <c r="C147" s="5" t="n"/>
      <c r="D147" s="6" t="n"/>
      <c r="E147" s="7" t="n"/>
      <c r="F147" s="8" t="n"/>
      <c r="G147" s="9">
        <f>IF($F147="","",IF($F147&lt;=15,"Sì","No"))</f>
        <v/>
      </c>
      <c r="H147" s="10" t="n"/>
      <c r="I147" s="4" t="n"/>
      <c r="J147" s="10" t="n"/>
      <c r="K147" s="10" t="n"/>
      <c r="L147" s="10" t="n"/>
      <c r="M147" s="11">
        <f>IF($D147="","",IF($L147="Sì","Venduto",IF($N147&lt;&gt;"","Perso",IF($F147="","Rispondi ora",IF($H147&lt;&gt;"Sì","Fissa l’appuntamento",IF($J147="",IF(AND($I147&lt;&gt;"",$I147&lt;TODAY()),"Assente: chiama","Conferma il giorno prima"),IF($J147="No","Assente: chiama","Ricontatto: giorno 1, 3, 7")))))))</f>
        <v/>
      </c>
      <c r="N147" s="5" t="n"/>
      <c r="O147" s="5" t="n"/>
    </row>
    <row r="148">
      <c r="A148" s="4" t="n"/>
      <c r="B148" s="5" t="n"/>
      <c r="C148" s="5" t="n"/>
      <c r="D148" s="6" t="n"/>
      <c r="E148" s="7" t="n"/>
      <c r="F148" s="8" t="n"/>
      <c r="G148" s="9">
        <f>IF($F148="","",IF($F148&lt;=15,"Sì","No"))</f>
        <v/>
      </c>
      <c r="H148" s="10" t="n"/>
      <c r="I148" s="4" t="n"/>
      <c r="J148" s="10" t="n"/>
      <c r="K148" s="10" t="n"/>
      <c r="L148" s="10" t="n"/>
      <c r="M148" s="11">
        <f>IF($D148="","",IF($L148="Sì","Venduto",IF($N148&lt;&gt;"","Perso",IF($F148="","Rispondi ora",IF($H148&lt;&gt;"Sì","Fissa l’appuntamento",IF($J148="",IF(AND($I148&lt;&gt;"",$I148&lt;TODAY()),"Assente: chiama","Conferma il giorno prima"),IF($J148="No","Assente: chiama","Ricontatto: giorno 1, 3, 7")))))))</f>
        <v/>
      </c>
      <c r="N148" s="5" t="n"/>
      <c r="O148" s="5" t="n"/>
    </row>
    <row r="149">
      <c r="A149" s="4" t="n"/>
      <c r="B149" s="5" t="n"/>
      <c r="C149" s="5" t="n"/>
      <c r="D149" s="6" t="n"/>
      <c r="E149" s="7" t="n"/>
      <c r="F149" s="8" t="n"/>
      <c r="G149" s="9">
        <f>IF($F149="","",IF($F149&lt;=15,"Sì","No"))</f>
        <v/>
      </c>
      <c r="H149" s="10" t="n"/>
      <c r="I149" s="4" t="n"/>
      <c r="J149" s="10" t="n"/>
      <c r="K149" s="10" t="n"/>
      <c r="L149" s="10" t="n"/>
      <c r="M149" s="11">
        <f>IF($D149="","",IF($L149="Sì","Venduto",IF($N149&lt;&gt;"","Perso",IF($F149="","Rispondi ora",IF($H149&lt;&gt;"Sì","Fissa l’appuntamento",IF($J149="",IF(AND($I149&lt;&gt;"",$I149&lt;TODAY()),"Assente: chiama","Conferma il giorno prima"),IF($J149="No","Assente: chiama","Ricontatto: giorno 1, 3, 7")))))))</f>
        <v/>
      </c>
      <c r="N149" s="5" t="n"/>
      <c r="O149" s="5" t="n"/>
    </row>
    <row r="150">
      <c r="A150" s="4" t="n"/>
      <c r="B150" s="5" t="n"/>
      <c r="C150" s="5" t="n"/>
      <c r="D150" s="6" t="n"/>
      <c r="E150" s="7" t="n"/>
      <c r="F150" s="8" t="n"/>
      <c r="G150" s="9">
        <f>IF($F150="","",IF($F150&lt;=15,"Sì","No"))</f>
        <v/>
      </c>
      <c r="H150" s="10" t="n"/>
      <c r="I150" s="4" t="n"/>
      <c r="J150" s="10" t="n"/>
      <c r="K150" s="10" t="n"/>
      <c r="L150" s="10" t="n"/>
      <c r="M150" s="11">
        <f>IF($D150="","",IF($L150="Sì","Venduto",IF($N150&lt;&gt;"","Perso",IF($F150="","Rispondi ora",IF($H150&lt;&gt;"Sì","Fissa l’appuntamento",IF($J150="",IF(AND($I150&lt;&gt;"",$I150&lt;TODAY()),"Assente: chiama","Conferma il giorno prima"),IF($J150="No","Assente: chiama","Ricontatto: giorno 1, 3, 7")))))))</f>
        <v/>
      </c>
      <c r="N150" s="5" t="n"/>
      <c r="O150" s="5" t="n"/>
    </row>
    <row r="151">
      <c r="A151" s="4" t="n"/>
      <c r="B151" s="5" t="n"/>
      <c r="C151" s="5" t="n"/>
      <c r="D151" s="6" t="n"/>
      <c r="E151" s="7" t="n"/>
      <c r="F151" s="8" t="n"/>
      <c r="G151" s="9">
        <f>IF($F151="","",IF($F151&lt;=15,"Sì","No"))</f>
        <v/>
      </c>
      <c r="H151" s="10" t="n"/>
      <c r="I151" s="4" t="n"/>
      <c r="J151" s="10" t="n"/>
      <c r="K151" s="10" t="n"/>
      <c r="L151" s="10" t="n"/>
      <c r="M151" s="11">
        <f>IF($D151="","",IF($L151="Sì","Venduto",IF($N151&lt;&gt;"","Perso",IF($F151="","Rispondi ora",IF($H151&lt;&gt;"Sì","Fissa l’appuntamento",IF($J151="",IF(AND($I151&lt;&gt;"",$I151&lt;TODAY()),"Assente: chiama","Conferma il giorno prima"),IF($J151="No","Assente: chiama","Ricontatto: giorno 1, 3, 7")))))))</f>
        <v/>
      </c>
      <c r="N151" s="5" t="n"/>
      <c r="O151" s="5" t="n"/>
    </row>
    <row r="152">
      <c r="A152" s="4" t="n"/>
      <c r="B152" s="5" t="n"/>
      <c r="C152" s="5" t="n"/>
      <c r="D152" s="6" t="n"/>
      <c r="E152" s="7" t="n"/>
      <c r="F152" s="8" t="n"/>
      <c r="G152" s="9">
        <f>IF($F152="","",IF($F152&lt;=15,"Sì","No"))</f>
        <v/>
      </c>
      <c r="H152" s="10" t="n"/>
      <c r="I152" s="4" t="n"/>
      <c r="J152" s="10" t="n"/>
      <c r="K152" s="10" t="n"/>
      <c r="L152" s="10" t="n"/>
      <c r="M152" s="11">
        <f>IF($D152="","",IF($L152="Sì","Venduto",IF($N152&lt;&gt;"","Perso",IF($F152="","Rispondi ora",IF($H152&lt;&gt;"Sì","Fissa l’appuntamento",IF($J152="",IF(AND($I152&lt;&gt;"",$I152&lt;TODAY()),"Assente: chiama","Conferma il giorno prima"),IF($J152="No","Assente: chiama","Ricontatto: giorno 1, 3, 7")))))))</f>
        <v/>
      </c>
      <c r="N152" s="5" t="n"/>
      <c r="O152" s="5" t="n"/>
    </row>
    <row r="153">
      <c r="A153" s="4" t="n"/>
      <c r="B153" s="5" t="n"/>
      <c r="C153" s="5" t="n"/>
      <c r="D153" s="6" t="n"/>
      <c r="E153" s="7" t="n"/>
      <c r="F153" s="8" t="n"/>
      <c r="G153" s="9">
        <f>IF($F153="","",IF($F153&lt;=15,"Sì","No"))</f>
        <v/>
      </c>
      <c r="H153" s="10" t="n"/>
      <c r="I153" s="4" t="n"/>
      <c r="J153" s="10" t="n"/>
      <c r="K153" s="10" t="n"/>
      <c r="L153" s="10" t="n"/>
      <c r="M153" s="11">
        <f>IF($D153="","",IF($L153="Sì","Venduto",IF($N153&lt;&gt;"","Perso",IF($F153="","Rispondi ora",IF($H153&lt;&gt;"Sì","Fissa l’appuntamento",IF($J153="",IF(AND($I153&lt;&gt;"",$I153&lt;TODAY()),"Assente: chiama","Conferma il giorno prima"),IF($J153="No","Assente: chiama","Ricontatto: giorno 1, 3, 7")))))))</f>
        <v/>
      </c>
      <c r="N153" s="5" t="n"/>
      <c r="O153" s="5" t="n"/>
    </row>
    <row r="154">
      <c r="A154" s="4" t="n"/>
      <c r="B154" s="5" t="n"/>
      <c r="C154" s="5" t="n"/>
      <c r="D154" s="6" t="n"/>
      <c r="E154" s="7" t="n"/>
      <c r="F154" s="8" t="n"/>
      <c r="G154" s="9">
        <f>IF($F154="","",IF($F154&lt;=15,"Sì","No"))</f>
        <v/>
      </c>
      <c r="H154" s="10" t="n"/>
      <c r="I154" s="4" t="n"/>
      <c r="J154" s="10" t="n"/>
      <c r="K154" s="10" t="n"/>
      <c r="L154" s="10" t="n"/>
      <c r="M154" s="11">
        <f>IF($D154="","",IF($L154="Sì","Venduto",IF($N154&lt;&gt;"","Perso",IF($F154="","Rispondi ora",IF($H154&lt;&gt;"Sì","Fissa l’appuntamento",IF($J154="",IF(AND($I154&lt;&gt;"",$I154&lt;TODAY()),"Assente: chiama","Conferma il giorno prima"),IF($J154="No","Assente: chiama","Ricontatto: giorno 1, 3, 7")))))))</f>
        <v/>
      </c>
      <c r="N154" s="5" t="n"/>
      <c r="O154" s="5" t="n"/>
    </row>
    <row r="155">
      <c r="A155" s="4" t="n"/>
      <c r="B155" s="5" t="n"/>
      <c r="C155" s="5" t="n"/>
      <c r="D155" s="6" t="n"/>
      <c r="E155" s="7" t="n"/>
      <c r="F155" s="8" t="n"/>
      <c r="G155" s="9">
        <f>IF($F155="","",IF($F155&lt;=15,"Sì","No"))</f>
        <v/>
      </c>
      <c r="H155" s="10" t="n"/>
      <c r="I155" s="4" t="n"/>
      <c r="J155" s="10" t="n"/>
      <c r="K155" s="10" t="n"/>
      <c r="L155" s="10" t="n"/>
      <c r="M155" s="11">
        <f>IF($D155="","",IF($L155="Sì","Venduto",IF($N155&lt;&gt;"","Perso",IF($F155="","Rispondi ora",IF($H155&lt;&gt;"Sì","Fissa l’appuntamento",IF($J155="",IF(AND($I155&lt;&gt;"",$I155&lt;TODAY()),"Assente: chiama","Conferma il giorno prima"),IF($J155="No","Assente: chiama","Ricontatto: giorno 1, 3, 7")))))))</f>
        <v/>
      </c>
      <c r="N155" s="5" t="n"/>
      <c r="O155" s="5" t="n"/>
    </row>
    <row r="156">
      <c r="A156" s="4" t="n"/>
      <c r="B156" s="5" t="n"/>
      <c r="C156" s="5" t="n"/>
      <c r="D156" s="6" t="n"/>
      <c r="E156" s="7" t="n"/>
      <c r="F156" s="8" t="n"/>
      <c r="G156" s="9">
        <f>IF($F156="","",IF($F156&lt;=15,"Sì","No"))</f>
        <v/>
      </c>
      <c r="H156" s="10" t="n"/>
      <c r="I156" s="4" t="n"/>
      <c r="J156" s="10" t="n"/>
      <c r="K156" s="10" t="n"/>
      <c r="L156" s="10" t="n"/>
      <c r="M156" s="11">
        <f>IF($D156="","",IF($L156="Sì","Venduto",IF($N156&lt;&gt;"","Perso",IF($F156="","Rispondi ora",IF($H156&lt;&gt;"Sì","Fissa l’appuntamento",IF($J156="",IF(AND($I156&lt;&gt;"",$I156&lt;TODAY()),"Assente: chiama","Conferma il giorno prima"),IF($J156="No","Assente: chiama","Ricontatto: giorno 1, 3, 7")))))))</f>
        <v/>
      </c>
      <c r="N156" s="5" t="n"/>
      <c r="O156" s="5" t="n"/>
    </row>
    <row r="157">
      <c r="A157" s="4" t="n"/>
      <c r="B157" s="5" t="n"/>
      <c r="C157" s="5" t="n"/>
      <c r="D157" s="6" t="n"/>
      <c r="E157" s="7" t="n"/>
      <c r="F157" s="8" t="n"/>
      <c r="G157" s="9">
        <f>IF($F157="","",IF($F157&lt;=15,"Sì","No"))</f>
        <v/>
      </c>
      <c r="H157" s="10" t="n"/>
      <c r="I157" s="4" t="n"/>
      <c r="J157" s="10" t="n"/>
      <c r="K157" s="10" t="n"/>
      <c r="L157" s="10" t="n"/>
      <c r="M157" s="11">
        <f>IF($D157="","",IF($L157="Sì","Venduto",IF($N157&lt;&gt;"","Perso",IF($F157="","Rispondi ora",IF($H157&lt;&gt;"Sì","Fissa l’appuntamento",IF($J157="",IF(AND($I157&lt;&gt;"",$I157&lt;TODAY()),"Assente: chiama","Conferma il giorno prima"),IF($J157="No","Assente: chiama","Ricontatto: giorno 1, 3, 7")))))))</f>
        <v/>
      </c>
      <c r="N157" s="5" t="n"/>
      <c r="O157" s="5" t="n"/>
    </row>
    <row r="158">
      <c r="A158" s="4" t="n"/>
      <c r="B158" s="5" t="n"/>
      <c r="C158" s="5" t="n"/>
      <c r="D158" s="6" t="n"/>
      <c r="E158" s="7" t="n"/>
      <c r="F158" s="8" t="n"/>
      <c r="G158" s="9">
        <f>IF($F158="","",IF($F158&lt;=15,"Sì","No"))</f>
        <v/>
      </c>
      <c r="H158" s="10" t="n"/>
      <c r="I158" s="4" t="n"/>
      <c r="J158" s="10" t="n"/>
      <c r="K158" s="10" t="n"/>
      <c r="L158" s="10" t="n"/>
      <c r="M158" s="11">
        <f>IF($D158="","",IF($L158="Sì","Venduto",IF($N158&lt;&gt;"","Perso",IF($F158="","Rispondi ora",IF($H158&lt;&gt;"Sì","Fissa l’appuntamento",IF($J158="",IF(AND($I158&lt;&gt;"",$I158&lt;TODAY()),"Assente: chiama","Conferma il giorno prima"),IF($J158="No","Assente: chiama","Ricontatto: giorno 1, 3, 7")))))))</f>
        <v/>
      </c>
      <c r="N158" s="5" t="n"/>
      <c r="O158" s="5" t="n"/>
    </row>
    <row r="159">
      <c r="A159" s="4" t="n"/>
      <c r="B159" s="5" t="n"/>
      <c r="C159" s="5" t="n"/>
      <c r="D159" s="6" t="n"/>
      <c r="E159" s="7" t="n"/>
      <c r="F159" s="8" t="n"/>
      <c r="G159" s="9">
        <f>IF($F159="","",IF($F159&lt;=15,"Sì","No"))</f>
        <v/>
      </c>
      <c r="H159" s="10" t="n"/>
      <c r="I159" s="4" t="n"/>
      <c r="J159" s="10" t="n"/>
      <c r="K159" s="10" t="n"/>
      <c r="L159" s="10" t="n"/>
      <c r="M159" s="11">
        <f>IF($D159="","",IF($L159="Sì","Venduto",IF($N159&lt;&gt;"","Perso",IF($F159="","Rispondi ora",IF($H159&lt;&gt;"Sì","Fissa l’appuntamento",IF($J159="",IF(AND($I159&lt;&gt;"",$I159&lt;TODAY()),"Assente: chiama","Conferma il giorno prima"),IF($J159="No","Assente: chiama","Ricontatto: giorno 1, 3, 7")))))))</f>
        <v/>
      </c>
      <c r="N159" s="5" t="n"/>
      <c r="O159" s="5" t="n"/>
    </row>
    <row r="160">
      <c r="A160" s="4" t="n"/>
      <c r="B160" s="5" t="n"/>
      <c r="C160" s="5" t="n"/>
      <c r="D160" s="6" t="n"/>
      <c r="E160" s="7" t="n"/>
      <c r="F160" s="8" t="n"/>
      <c r="G160" s="9">
        <f>IF($F160="","",IF($F160&lt;=15,"Sì","No"))</f>
        <v/>
      </c>
      <c r="H160" s="10" t="n"/>
      <c r="I160" s="4" t="n"/>
      <c r="J160" s="10" t="n"/>
      <c r="K160" s="10" t="n"/>
      <c r="L160" s="10" t="n"/>
      <c r="M160" s="11">
        <f>IF($D160="","",IF($L160="Sì","Venduto",IF($N160&lt;&gt;"","Perso",IF($F160="","Rispondi ora",IF($H160&lt;&gt;"Sì","Fissa l’appuntamento",IF($J160="",IF(AND($I160&lt;&gt;"",$I160&lt;TODAY()),"Assente: chiama","Conferma il giorno prima"),IF($J160="No","Assente: chiama","Ricontatto: giorno 1, 3, 7")))))))</f>
        <v/>
      </c>
      <c r="N160" s="5" t="n"/>
      <c r="O160" s="5" t="n"/>
    </row>
    <row r="161">
      <c r="A161" s="4" t="n"/>
      <c r="B161" s="5" t="n"/>
      <c r="C161" s="5" t="n"/>
      <c r="D161" s="6" t="n"/>
      <c r="E161" s="7" t="n"/>
      <c r="F161" s="8" t="n"/>
      <c r="G161" s="9">
        <f>IF($F161="","",IF($F161&lt;=15,"Sì","No"))</f>
        <v/>
      </c>
      <c r="H161" s="10" t="n"/>
      <c r="I161" s="4" t="n"/>
      <c r="J161" s="10" t="n"/>
      <c r="K161" s="10" t="n"/>
      <c r="L161" s="10" t="n"/>
      <c r="M161" s="11">
        <f>IF($D161="","",IF($L161="Sì","Venduto",IF($N161&lt;&gt;"","Perso",IF($F161="","Rispondi ora",IF($H161&lt;&gt;"Sì","Fissa l’appuntamento",IF($J161="",IF(AND($I161&lt;&gt;"",$I161&lt;TODAY()),"Assente: chiama","Conferma il giorno prima"),IF($J161="No","Assente: chiama","Ricontatto: giorno 1, 3, 7")))))))</f>
        <v/>
      </c>
      <c r="N161" s="5" t="n"/>
      <c r="O161" s="5" t="n"/>
    </row>
    <row r="162">
      <c r="A162" s="4" t="n"/>
      <c r="B162" s="5" t="n"/>
      <c r="C162" s="5" t="n"/>
      <c r="D162" s="6" t="n"/>
      <c r="E162" s="7" t="n"/>
      <c r="F162" s="8" t="n"/>
      <c r="G162" s="9">
        <f>IF($F162="","",IF($F162&lt;=15,"Sì","No"))</f>
        <v/>
      </c>
      <c r="H162" s="10" t="n"/>
      <c r="I162" s="4" t="n"/>
      <c r="J162" s="10" t="n"/>
      <c r="K162" s="10" t="n"/>
      <c r="L162" s="10" t="n"/>
      <c r="M162" s="11">
        <f>IF($D162="","",IF($L162="Sì","Venduto",IF($N162&lt;&gt;"","Perso",IF($F162="","Rispondi ora",IF($H162&lt;&gt;"Sì","Fissa l’appuntamento",IF($J162="",IF(AND($I162&lt;&gt;"",$I162&lt;TODAY()),"Assente: chiama","Conferma il giorno prima"),IF($J162="No","Assente: chiama","Ricontatto: giorno 1, 3, 7")))))))</f>
        <v/>
      </c>
      <c r="N162" s="5" t="n"/>
      <c r="O162" s="5" t="n"/>
    </row>
    <row r="163">
      <c r="A163" s="4" t="n"/>
      <c r="B163" s="5" t="n"/>
      <c r="C163" s="5" t="n"/>
      <c r="D163" s="6" t="n"/>
      <c r="E163" s="7" t="n"/>
      <c r="F163" s="8" t="n"/>
      <c r="G163" s="9">
        <f>IF($F163="","",IF($F163&lt;=15,"Sì","No"))</f>
        <v/>
      </c>
      <c r="H163" s="10" t="n"/>
      <c r="I163" s="4" t="n"/>
      <c r="J163" s="10" t="n"/>
      <c r="K163" s="10" t="n"/>
      <c r="L163" s="10" t="n"/>
      <c r="M163" s="11">
        <f>IF($D163="","",IF($L163="Sì","Venduto",IF($N163&lt;&gt;"","Perso",IF($F163="","Rispondi ora",IF($H163&lt;&gt;"Sì","Fissa l’appuntamento",IF($J163="",IF(AND($I163&lt;&gt;"",$I163&lt;TODAY()),"Assente: chiama","Conferma il giorno prima"),IF($J163="No","Assente: chiama","Ricontatto: giorno 1, 3, 7")))))))</f>
        <v/>
      </c>
      <c r="N163" s="5" t="n"/>
      <c r="O163" s="5" t="n"/>
    </row>
    <row r="164">
      <c r="A164" s="4" t="n"/>
      <c r="B164" s="5" t="n"/>
      <c r="C164" s="5" t="n"/>
      <c r="D164" s="6" t="n"/>
      <c r="E164" s="7" t="n"/>
      <c r="F164" s="8" t="n"/>
      <c r="G164" s="9">
        <f>IF($F164="","",IF($F164&lt;=15,"Sì","No"))</f>
        <v/>
      </c>
      <c r="H164" s="10" t="n"/>
      <c r="I164" s="4" t="n"/>
      <c r="J164" s="10" t="n"/>
      <c r="K164" s="10" t="n"/>
      <c r="L164" s="10" t="n"/>
      <c r="M164" s="11">
        <f>IF($D164="","",IF($L164="Sì","Venduto",IF($N164&lt;&gt;"","Perso",IF($F164="","Rispondi ora",IF($H164&lt;&gt;"Sì","Fissa l’appuntamento",IF($J164="",IF(AND($I164&lt;&gt;"",$I164&lt;TODAY()),"Assente: chiama","Conferma il giorno prima"),IF($J164="No","Assente: chiama","Ricontatto: giorno 1, 3, 7")))))))</f>
        <v/>
      </c>
      <c r="N164" s="5" t="n"/>
      <c r="O164" s="5" t="n"/>
    </row>
    <row r="165">
      <c r="A165" s="4" t="n"/>
      <c r="B165" s="5" t="n"/>
      <c r="C165" s="5" t="n"/>
      <c r="D165" s="6" t="n"/>
      <c r="E165" s="7" t="n"/>
      <c r="F165" s="8" t="n"/>
      <c r="G165" s="9">
        <f>IF($F165="","",IF($F165&lt;=15,"Sì","No"))</f>
        <v/>
      </c>
      <c r="H165" s="10" t="n"/>
      <c r="I165" s="4" t="n"/>
      <c r="J165" s="10" t="n"/>
      <c r="K165" s="10" t="n"/>
      <c r="L165" s="10" t="n"/>
      <c r="M165" s="11">
        <f>IF($D165="","",IF($L165="Sì","Venduto",IF($N165&lt;&gt;"","Perso",IF($F165="","Rispondi ora",IF($H165&lt;&gt;"Sì","Fissa l’appuntamento",IF($J165="",IF(AND($I165&lt;&gt;"",$I165&lt;TODAY()),"Assente: chiama","Conferma il giorno prima"),IF($J165="No","Assente: chiama","Ricontatto: giorno 1, 3, 7")))))))</f>
        <v/>
      </c>
      <c r="N165" s="5" t="n"/>
      <c r="O165" s="5" t="n"/>
    </row>
    <row r="166">
      <c r="A166" s="4" t="n"/>
      <c r="B166" s="5" t="n"/>
      <c r="C166" s="5" t="n"/>
      <c r="D166" s="6" t="n"/>
      <c r="E166" s="7" t="n"/>
      <c r="F166" s="8" t="n"/>
      <c r="G166" s="9">
        <f>IF($F166="","",IF($F166&lt;=15,"Sì","No"))</f>
        <v/>
      </c>
      <c r="H166" s="10" t="n"/>
      <c r="I166" s="4" t="n"/>
      <c r="J166" s="10" t="n"/>
      <c r="K166" s="10" t="n"/>
      <c r="L166" s="10" t="n"/>
      <c r="M166" s="11">
        <f>IF($D166="","",IF($L166="Sì","Venduto",IF($N166&lt;&gt;"","Perso",IF($F166="","Rispondi ora",IF($H166&lt;&gt;"Sì","Fissa l’appuntamento",IF($J166="",IF(AND($I166&lt;&gt;"",$I166&lt;TODAY()),"Assente: chiama","Conferma il giorno prima"),IF($J166="No","Assente: chiama","Ricontatto: giorno 1, 3, 7")))))))</f>
        <v/>
      </c>
      <c r="N166" s="5" t="n"/>
      <c r="O166" s="5" t="n"/>
    </row>
    <row r="167">
      <c r="A167" s="4" t="n"/>
      <c r="B167" s="5" t="n"/>
      <c r="C167" s="5" t="n"/>
      <c r="D167" s="6" t="n"/>
      <c r="E167" s="7" t="n"/>
      <c r="F167" s="8" t="n"/>
      <c r="G167" s="9">
        <f>IF($F167="","",IF($F167&lt;=15,"Sì","No"))</f>
        <v/>
      </c>
      <c r="H167" s="10" t="n"/>
      <c r="I167" s="4" t="n"/>
      <c r="J167" s="10" t="n"/>
      <c r="K167" s="10" t="n"/>
      <c r="L167" s="10" t="n"/>
      <c r="M167" s="11">
        <f>IF($D167="","",IF($L167="Sì","Venduto",IF($N167&lt;&gt;"","Perso",IF($F167="","Rispondi ora",IF($H167&lt;&gt;"Sì","Fissa l’appuntamento",IF($J167="",IF(AND($I167&lt;&gt;"",$I167&lt;TODAY()),"Assente: chiama","Conferma il giorno prima"),IF($J167="No","Assente: chiama","Ricontatto: giorno 1, 3, 7")))))))</f>
        <v/>
      </c>
      <c r="N167" s="5" t="n"/>
      <c r="O167" s="5" t="n"/>
    </row>
    <row r="168">
      <c r="A168" s="4" t="n"/>
      <c r="B168" s="5" t="n"/>
      <c r="C168" s="5" t="n"/>
      <c r="D168" s="6" t="n"/>
      <c r="E168" s="7" t="n"/>
      <c r="F168" s="8" t="n"/>
      <c r="G168" s="9">
        <f>IF($F168="","",IF($F168&lt;=15,"Sì","No"))</f>
        <v/>
      </c>
      <c r="H168" s="10" t="n"/>
      <c r="I168" s="4" t="n"/>
      <c r="J168" s="10" t="n"/>
      <c r="K168" s="10" t="n"/>
      <c r="L168" s="10" t="n"/>
      <c r="M168" s="11">
        <f>IF($D168="","",IF($L168="Sì","Venduto",IF($N168&lt;&gt;"","Perso",IF($F168="","Rispondi ora",IF($H168&lt;&gt;"Sì","Fissa l’appuntamento",IF($J168="",IF(AND($I168&lt;&gt;"",$I168&lt;TODAY()),"Assente: chiama","Conferma il giorno prima"),IF($J168="No","Assente: chiama","Ricontatto: giorno 1, 3, 7")))))))</f>
        <v/>
      </c>
      <c r="N168" s="5" t="n"/>
      <c r="O168" s="5" t="n"/>
    </row>
    <row r="169">
      <c r="A169" s="4" t="n"/>
      <c r="B169" s="5" t="n"/>
      <c r="C169" s="5" t="n"/>
      <c r="D169" s="6" t="n"/>
      <c r="E169" s="7" t="n"/>
      <c r="F169" s="8" t="n"/>
      <c r="G169" s="9">
        <f>IF($F169="","",IF($F169&lt;=15,"Sì","No"))</f>
        <v/>
      </c>
      <c r="H169" s="10" t="n"/>
      <c r="I169" s="4" t="n"/>
      <c r="J169" s="10" t="n"/>
      <c r="K169" s="10" t="n"/>
      <c r="L169" s="10" t="n"/>
      <c r="M169" s="11">
        <f>IF($D169="","",IF($L169="Sì","Venduto",IF($N169&lt;&gt;"","Perso",IF($F169="","Rispondi ora",IF($H169&lt;&gt;"Sì","Fissa l’appuntamento",IF($J169="",IF(AND($I169&lt;&gt;"",$I169&lt;TODAY()),"Assente: chiama","Conferma il giorno prima"),IF($J169="No","Assente: chiama","Ricontatto: giorno 1, 3, 7")))))))</f>
        <v/>
      </c>
      <c r="N169" s="5" t="n"/>
      <c r="O169" s="5" t="n"/>
    </row>
    <row r="170">
      <c r="A170" s="4" t="n"/>
      <c r="B170" s="5" t="n"/>
      <c r="C170" s="5" t="n"/>
      <c r="D170" s="6" t="n"/>
      <c r="E170" s="7" t="n"/>
      <c r="F170" s="8" t="n"/>
      <c r="G170" s="9">
        <f>IF($F170="","",IF($F170&lt;=15,"Sì","No"))</f>
        <v/>
      </c>
      <c r="H170" s="10" t="n"/>
      <c r="I170" s="4" t="n"/>
      <c r="J170" s="10" t="n"/>
      <c r="K170" s="10" t="n"/>
      <c r="L170" s="10" t="n"/>
      <c r="M170" s="11">
        <f>IF($D170="","",IF($L170="Sì","Venduto",IF($N170&lt;&gt;"","Perso",IF($F170="","Rispondi ora",IF($H170&lt;&gt;"Sì","Fissa l’appuntamento",IF($J170="",IF(AND($I170&lt;&gt;"",$I170&lt;TODAY()),"Assente: chiama","Conferma il giorno prima"),IF($J170="No","Assente: chiama","Ricontatto: giorno 1, 3, 7")))))))</f>
        <v/>
      </c>
      <c r="N170" s="5" t="n"/>
      <c r="O170" s="5" t="n"/>
    </row>
    <row r="171">
      <c r="A171" s="4" t="n"/>
      <c r="B171" s="5" t="n"/>
      <c r="C171" s="5" t="n"/>
      <c r="D171" s="6" t="n"/>
      <c r="E171" s="7" t="n"/>
      <c r="F171" s="8" t="n"/>
      <c r="G171" s="9">
        <f>IF($F171="","",IF($F171&lt;=15,"Sì","No"))</f>
        <v/>
      </c>
      <c r="H171" s="10" t="n"/>
      <c r="I171" s="4" t="n"/>
      <c r="J171" s="10" t="n"/>
      <c r="K171" s="10" t="n"/>
      <c r="L171" s="10" t="n"/>
      <c r="M171" s="11">
        <f>IF($D171="","",IF($L171="Sì","Venduto",IF($N171&lt;&gt;"","Perso",IF($F171="","Rispondi ora",IF($H171&lt;&gt;"Sì","Fissa l’appuntamento",IF($J171="",IF(AND($I171&lt;&gt;"",$I171&lt;TODAY()),"Assente: chiama","Conferma il giorno prima"),IF($J171="No","Assente: chiama","Ricontatto: giorno 1, 3, 7")))))))</f>
        <v/>
      </c>
      <c r="N171" s="5" t="n"/>
      <c r="O171" s="5" t="n"/>
    </row>
    <row r="172">
      <c r="A172" s="4" t="n"/>
      <c r="B172" s="5" t="n"/>
      <c r="C172" s="5" t="n"/>
      <c r="D172" s="6" t="n"/>
      <c r="E172" s="7" t="n"/>
      <c r="F172" s="8" t="n"/>
      <c r="G172" s="9">
        <f>IF($F172="","",IF($F172&lt;=15,"Sì","No"))</f>
        <v/>
      </c>
      <c r="H172" s="10" t="n"/>
      <c r="I172" s="4" t="n"/>
      <c r="J172" s="10" t="n"/>
      <c r="K172" s="10" t="n"/>
      <c r="L172" s="10" t="n"/>
      <c r="M172" s="11">
        <f>IF($D172="","",IF($L172="Sì","Venduto",IF($N172&lt;&gt;"","Perso",IF($F172="","Rispondi ora",IF($H172&lt;&gt;"Sì","Fissa l’appuntamento",IF($J172="",IF(AND($I172&lt;&gt;"",$I172&lt;TODAY()),"Assente: chiama","Conferma il giorno prima"),IF($J172="No","Assente: chiama","Ricontatto: giorno 1, 3, 7")))))))</f>
        <v/>
      </c>
      <c r="N172" s="5" t="n"/>
      <c r="O172" s="5" t="n"/>
    </row>
    <row r="173">
      <c r="A173" s="4" t="n"/>
      <c r="B173" s="5" t="n"/>
      <c r="C173" s="5" t="n"/>
      <c r="D173" s="6" t="n"/>
      <c r="E173" s="7" t="n"/>
      <c r="F173" s="8" t="n"/>
      <c r="G173" s="9">
        <f>IF($F173="","",IF($F173&lt;=15,"Sì","No"))</f>
        <v/>
      </c>
      <c r="H173" s="10" t="n"/>
      <c r="I173" s="4" t="n"/>
      <c r="J173" s="10" t="n"/>
      <c r="K173" s="10" t="n"/>
      <c r="L173" s="10" t="n"/>
      <c r="M173" s="11">
        <f>IF($D173="","",IF($L173="Sì","Venduto",IF($N173&lt;&gt;"","Perso",IF($F173="","Rispondi ora",IF($H173&lt;&gt;"Sì","Fissa l’appuntamento",IF($J173="",IF(AND($I173&lt;&gt;"",$I173&lt;TODAY()),"Assente: chiama","Conferma il giorno prima"),IF($J173="No","Assente: chiama","Ricontatto: giorno 1, 3, 7")))))))</f>
        <v/>
      </c>
      <c r="N173" s="5" t="n"/>
      <c r="O173" s="5" t="n"/>
    </row>
    <row r="174">
      <c r="A174" s="4" t="n"/>
      <c r="B174" s="5" t="n"/>
      <c r="C174" s="5" t="n"/>
      <c r="D174" s="6" t="n"/>
      <c r="E174" s="7" t="n"/>
      <c r="F174" s="8" t="n"/>
      <c r="G174" s="9">
        <f>IF($F174="","",IF($F174&lt;=15,"Sì","No"))</f>
        <v/>
      </c>
      <c r="H174" s="10" t="n"/>
      <c r="I174" s="4" t="n"/>
      <c r="J174" s="10" t="n"/>
      <c r="K174" s="10" t="n"/>
      <c r="L174" s="10" t="n"/>
      <c r="M174" s="11">
        <f>IF($D174="","",IF($L174="Sì","Venduto",IF($N174&lt;&gt;"","Perso",IF($F174="","Rispondi ora",IF($H174&lt;&gt;"Sì","Fissa l’appuntamento",IF($J174="",IF(AND($I174&lt;&gt;"",$I174&lt;TODAY()),"Assente: chiama","Conferma il giorno prima"),IF($J174="No","Assente: chiama","Ricontatto: giorno 1, 3, 7")))))))</f>
        <v/>
      </c>
      <c r="N174" s="5" t="n"/>
      <c r="O174" s="5" t="n"/>
    </row>
    <row r="175">
      <c r="A175" s="4" t="n"/>
      <c r="B175" s="5" t="n"/>
      <c r="C175" s="5" t="n"/>
      <c r="D175" s="6" t="n"/>
      <c r="E175" s="7" t="n"/>
      <c r="F175" s="8" t="n"/>
      <c r="G175" s="9">
        <f>IF($F175="","",IF($F175&lt;=15,"Sì","No"))</f>
        <v/>
      </c>
      <c r="H175" s="10" t="n"/>
      <c r="I175" s="4" t="n"/>
      <c r="J175" s="10" t="n"/>
      <c r="K175" s="10" t="n"/>
      <c r="L175" s="10" t="n"/>
      <c r="M175" s="11">
        <f>IF($D175="","",IF($L175="Sì","Venduto",IF($N175&lt;&gt;"","Perso",IF($F175="","Rispondi ora",IF($H175&lt;&gt;"Sì","Fissa l’appuntamento",IF($J175="",IF(AND($I175&lt;&gt;"",$I175&lt;TODAY()),"Assente: chiama","Conferma il giorno prima"),IF($J175="No","Assente: chiama","Ricontatto: giorno 1, 3, 7")))))))</f>
        <v/>
      </c>
      <c r="N175" s="5" t="n"/>
      <c r="O175" s="5" t="n"/>
    </row>
    <row r="176">
      <c r="A176" s="4" t="n"/>
      <c r="B176" s="5" t="n"/>
      <c r="C176" s="5" t="n"/>
      <c r="D176" s="6" t="n"/>
      <c r="E176" s="7" t="n"/>
      <c r="F176" s="8" t="n"/>
      <c r="G176" s="9">
        <f>IF($F176="","",IF($F176&lt;=15,"Sì","No"))</f>
        <v/>
      </c>
      <c r="H176" s="10" t="n"/>
      <c r="I176" s="4" t="n"/>
      <c r="J176" s="10" t="n"/>
      <c r="K176" s="10" t="n"/>
      <c r="L176" s="10" t="n"/>
      <c r="M176" s="11">
        <f>IF($D176="","",IF($L176="Sì","Venduto",IF($N176&lt;&gt;"","Perso",IF($F176="","Rispondi ora",IF($H176&lt;&gt;"Sì","Fissa l’appuntamento",IF($J176="",IF(AND($I176&lt;&gt;"",$I176&lt;TODAY()),"Assente: chiama","Conferma il giorno prima"),IF($J176="No","Assente: chiama","Ricontatto: giorno 1, 3, 7")))))))</f>
        <v/>
      </c>
      <c r="N176" s="5" t="n"/>
      <c r="O176" s="5" t="n"/>
    </row>
    <row r="177">
      <c r="A177" s="4" t="n"/>
      <c r="B177" s="5" t="n"/>
      <c r="C177" s="5" t="n"/>
      <c r="D177" s="6" t="n"/>
      <c r="E177" s="7" t="n"/>
      <c r="F177" s="8" t="n"/>
      <c r="G177" s="9">
        <f>IF($F177="","",IF($F177&lt;=15,"Sì","No"))</f>
        <v/>
      </c>
      <c r="H177" s="10" t="n"/>
      <c r="I177" s="4" t="n"/>
      <c r="J177" s="10" t="n"/>
      <c r="K177" s="10" t="n"/>
      <c r="L177" s="10" t="n"/>
      <c r="M177" s="11">
        <f>IF($D177="","",IF($L177="Sì","Venduto",IF($N177&lt;&gt;"","Perso",IF($F177="","Rispondi ora",IF($H177&lt;&gt;"Sì","Fissa l’appuntamento",IF($J177="",IF(AND($I177&lt;&gt;"",$I177&lt;TODAY()),"Assente: chiama","Conferma il giorno prima"),IF($J177="No","Assente: chiama","Ricontatto: giorno 1, 3, 7")))))))</f>
        <v/>
      </c>
      <c r="N177" s="5" t="n"/>
      <c r="O177" s="5" t="n"/>
    </row>
    <row r="178">
      <c r="A178" s="4" t="n"/>
      <c r="B178" s="5" t="n"/>
      <c r="C178" s="5" t="n"/>
      <c r="D178" s="6" t="n"/>
      <c r="E178" s="7" t="n"/>
      <c r="F178" s="8" t="n"/>
      <c r="G178" s="9">
        <f>IF($F178="","",IF($F178&lt;=15,"Sì","No"))</f>
        <v/>
      </c>
      <c r="H178" s="10" t="n"/>
      <c r="I178" s="4" t="n"/>
      <c r="J178" s="10" t="n"/>
      <c r="K178" s="10" t="n"/>
      <c r="L178" s="10" t="n"/>
      <c r="M178" s="11">
        <f>IF($D178="","",IF($L178="Sì","Venduto",IF($N178&lt;&gt;"","Perso",IF($F178="","Rispondi ora",IF($H178&lt;&gt;"Sì","Fissa l’appuntamento",IF($J178="",IF(AND($I178&lt;&gt;"",$I178&lt;TODAY()),"Assente: chiama","Conferma il giorno prima"),IF($J178="No","Assente: chiama","Ricontatto: giorno 1, 3, 7")))))))</f>
        <v/>
      </c>
      <c r="N178" s="5" t="n"/>
      <c r="O178" s="5" t="n"/>
    </row>
    <row r="179">
      <c r="A179" s="4" t="n"/>
      <c r="B179" s="5" t="n"/>
      <c r="C179" s="5" t="n"/>
      <c r="D179" s="6" t="n"/>
      <c r="E179" s="7" t="n"/>
      <c r="F179" s="8" t="n"/>
      <c r="G179" s="9">
        <f>IF($F179="","",IF($F179&lt;=15,"Sì","No"))</f>
        <v/>
      </c>
      <c r="H179" s="10" t="n"/>
      <c r="I179" s="4" t="n"/>
      <c r="J179" s="10" t="n"/>
      <c r="K179" s="10" t="n"/>
      <c r="L179" s="10" t="n"/>
      <c r="M179" s="11">
        <f>IF($D179="","",IF($L179="Sì","Venduto",IF($N179&lt;&gt;"","Perso",IF($F179="","Rispondi ora",IF($H179&lt;&gt;"Sì","Fissa l’appuntamento",IF($J179="",IF(AND($I179&lt;&gt;"",$I179&lt;TODAY()),"Assente: chiama","Conferma il giorno prima"),IF($J179="No","Assente: chiama","Ricontatto: giorno 1, 3, 7")))))))</f>
        <v/>
      </c>
      <c r="N179" s="5" t="n"/>
      <c r="O179" s="5" t="n"/>
    </row>
    <row r="180">
      <c r="A180" s="4" t="n"/>
      <c r="B180" s="5" t="n"/>
      <c r="C180" s="5" t="n"/>
      <c r="D180" s="6" t="n"/>
      <c r="E180" s="7" t="n"/>
      <c r="F180" s="8" t="n"/>
      <c r="G180" s="9">
        <f>IF($F180="","",IF($F180&lt;=15,"Sì","No"))</f>
        <v/>
      </c>
      <c r="H180" s="10" t="n"/>
      <c r="I180" s="4" t="n"/>
      <c r="J180" s="10" t="n"/>
      <c r="K180" s="10" t="n"/>
      <c r="L180" s="10" t="n"/>
      <c r="M180" s="11">
        <f>IF($D180="","",IF($L180="Sì","Venduto",IF($N180&lt;&gt;"","Perso",IF($F180="","Rispondi ora",IF($H180&lt;&gt;"Sì","Fissa l’appuntamento",IF($J180="",IF(AND($I180&lt;&gt;"",$I180&lt;TODAY()),"Assente: chiama","Conferma il giorno prima"),IF($J180="No","Assente: chiama","Ricontatto: giorno 1, 3, 7")))))))</f>
        <v/>
      </c>
      <c r="N180" s="5" t="n"/>
      <c r="O180" s="5" t="n"/>
    </row>
    <row r="181">
      <c r="A181" s="4" t="n"/>
      <c r="B181" s="5" t="n"/>
      <c r="C181" s="5" t="n"/>
      <c r="D181" s="6" t="n"/>
      <c r="E181" s="7" t="n"/>
      <c r="F181" s="8" t="n"/>
      <c r="G181" s="9">
        <f>IF($F181="","",IF($F181&lt;=15,"Sì","No"))</f>
        <v/>
      </c>
      <c r="H181" s="10" t="n"/>
      <c r="I181" s="4" t="n"/>
      <c r="J181" s="10" t="n"/>
      <c r="K181" s="10" t="n"/>
      <c r="L181" s="10" t="n"/>
      <c r="M181" s="11">
        <f>IF($D181="","",IF($L181="Sì","Venduto",IF($N181&lt;&gt;"","Perso",IF($F181="","Rispondi ora",IF($H181&lt;&gt;"Sì","Fissa l’appuntamento",IF($J181="",IF(AND($I181&lt;&gt;"",$I181&lt;TODAY()),"Assente: chiama","Conferma il giorno prima"),IF($J181="No","Assente: chiama","Ricontatto: giorno 1, 3, 7")))))))</f>
        <v/>
      </c>
      <c r="N181" s="5" t="n"/>
      <c r="O181" s="5" t="n"/>
    </row>
    <row r="182">
      <c r="A182" s="4" t="n"/>
      <c r="B182" s="5" t="n"/>
      <c r="C182" s="5" t="n"/>
      <c r="D182" s="6" t="n"/>
      <c r="E182" s="7" t="n"/>
      <c r="F182" s="8" t="n"/>
      <c r="G182" s="9">
        <f>IF($F182="","",IF($F182&lt;=15,"Sì","No"))</f>
        <v/>
      </c>
      <c r="H182" s="10" t="n"/>
      <c r="I182" s="4" t="n"/>
      <c r="J182" s="10" t="n"/>
      <c r="K182" s="10" t="n"/>
      <c r="L182" s="10" t="n"/>
      <c r="M182" s="11">
        <f>IF($D182="","",IF($L182="Sì","Venduto",IF($N182&lt;&gt;"","Perso",IF($F182="","Rispondi ora",IF($H182&lt;&gt;"Sì","Fissa l’appuntamento",IF($J182="",IF(AND($I182&lt;&gt;"",$I182&lt;TODAY()),"Assente: chiama","Conferma il giorno prima"),IF($J182="No","Assente: chiama","Ricontatto: giorno 1, 3, 7")))))))</f>
        <v/>
      </c>
      <c r="N182" s="5" t="n"/>
      <c r="O182" s="5" t="n"/>
    </row>
    <row r="183">
      <c r="A183" s="4" t="n"/>
      <c r="B183" s="5" t="n"/>
      <c r="C183" s="5" t="n"/>
      <c r="D183" s="6" t="n"/>
      <c r="E183" s="7" t="n"/>
      <c r="F183" s="8" t="n"/>
      <c r="G183" s="9">
        <f>IF($F183="","",IF($F183&lt;=15,"Sì","No"))</f>
        <v/>
      </c>
      <c r="H183" s="10" t="n"/>
      <c r="I183" s="4" t="n"/>
      <c r="J183" s="10" t="n"/>
      <c r="K183" s="10" t="n"/>
      <c r="L183" s="10" t="n"/>
      <c r="M183" s="11">
        <f>IF($D183="","",IF($L183="Sì","Venduto",IF($N183&lt;&gt;"","Perso",IF($F183="","Rispondi ora",IF($H183&lt;&gt;"Sì","Fissa l’appuntamento",IF($J183="",IF(AND($I183&lt;&gt;"",$I183&lt;TODAY()),"Assente: chiama","Conferma il giorno prima"),IF($J183="No","Assente: chiama","Ricontatto: giorno 1, 3, 7")))))))</f>
        <v/>
      </c>
      <c r="N183" s="5" t="n"/>
      <c r="O183" s="5" t="n"/>
    </row>
    <row r="184">
      <c r="A184" s="4" t="n"/>
      <c r="B184" s="5" t="n"/>
      <c r="C184" s="5" t="n"/>
      <c r="D184" s="6" t="n"/>
      <c r="E184" s="7" t="n"/>
      <c r="F184" s="8" t="n"/>
      <c r="G184" s="9">
        <f>IF($F184="","",IF($F184&lt;=15,"Sì","No"))</f>
        <v/>
      </c>
      <c r="H184" s="10" t="n"/>
      <c r="I184" s="4" t="n"/>
      <c r="J184" s="10" t="n"/>
      <c r="K184" s="10" t="n"/>
      <c r="L184" s="10" t="n"/>
      <c r="M184" s="11">
        <f>IF($D184="","",IF($L184="Sì","Venduto",IF($N184&lt;&gt;"","Perso",IF($F184="","Rispondi ora",IF($H184&lt;&gt;"Sì","Fissa l’appuntamento",IF($J184="",IF(AND($I184&lt;&gt;"",$I184&lt;TODAY()),"Assente: chiama","Conferma il giorno prima"),IF($J184="No","Assente: chiama","Ricontatto: giorno 1, 3, 7")))))))</f>
        <v/>
      </c>
      <c r="N184" s="5" t="n"/>
      <c r="O184" s="5" t="n"/>
    </row>
    <row r="185">
      <c r="A185" s="4" t="n"/>
      <c r="B185" s="5" t="n"/>
      <c r="C185" s="5" t="n"/>
      <c r="D185" s="6" t="n"/>
      <c r="E185" s="7" t="n"/>
      <c r="F185" s="8" t="n"/>
      <c r="G185" s="9">
        <f>IF($F185="","",IF($F185&lt;=15,"Sì","No"))</f>
        <v/>
      </c>
      <c r="H185" s="10" t="n"/>
      <c r="I185" s="4" t="n"/>
      <c r="J185" s="10" t="n"/>
      <c r="K185" s="10" t="n"/>
      <c r="L185" s="10" t="n"/>
      <c r="M185" s="11">
        <f>IF($D185="","",IF($L185="Sì","Venduto",IF($N185&lt;&gt;"","Perso",IF($F185="","Rispondi ora",IF($H185&lt;&gt;"Sì","Fissa l’appuntamento",IF($J185="",IF(AND($I185&lt;&gt;"",$I185&lt;TODAY()),"Assente: chiama","Conferma il giorno prima"),IF($J185="No","Assente: chiama","Ricontatto: giorno 1, 3, 7")))))))</f>
        <v/>
      </c>
      <c r="N185" s="5" t="n"/>
      <c r="O185" s="5" t="n"/>
    </row>
    <row r="186">
      <c r="A186" s="4" t="n"/>
      <c r="B186" s="5" t="n"/>
      <c r="C186" s="5" t="n"/>
      <c r="D186" s="6" t="n"/>
      <c r="E186" s="7" t="n"/>
      <c r="F186" s="8" t="n"/>
      <c r="G186" s="9">
        <f>IF($F186="","",IF($F186&lt;=15,"Sì","No"))</f>
        <v/>
      </c>
      <c r="H186" s="10" t="n"/>
      <c r="I186" s="4" t="n"/>
      <c r="J186" s="10" t="n"/>
      <c r="K186" s="10" t="n"/>
      <c r="L186" s="10" t="n"/>
      <c r="M186" s="11">
        <f>IF($D186="","",IF($L186="Sì","Venduto",IF($N186&lt;&gt;"","Perso",IF($F186="","Rispondi ora",IF($H186&lt;&gt;"Sì","Fissa l’appuntamento",IF($J186="",IF(AND($I186&lt;&gt;"",$I186&lt;TODAY()),"Assente: chiama","Conferma il giorno prima"),IF($J186="No","Assente: chiama","Ricontatto: giorno 1, 3, 7")))))))</f>
        <v/>
      </c>
      <c r="N186" s="5" t="n"/>
      <c r="O186" s="5" t="n"/>
    </row>
    <row r="187">
      <c r="A187" s="4" t="n"/>
      <c r="B187" s="5" t="n"/>
      <c r="C187" s="5" t="n"/>
      <c r="D187" s="6" t="n"/>
      <c r="E187" s="7" t="n"/>
      <c r="F187" s="8" t="n"/>
      <c r="G187" s="9">
        <f>IF($F187="","",IF($F187&lt;=15,"Sì","No"))</f>
        <v/>
      </c>
      <c r="H187" s="10" t="n"/>
      <c r="I187" s="4" t="n"/>
      <c r="J187" s="10" t="n"/>
      <c r="K187" s="10" t="n"/>
      <c r="L187" s="10" t="n"/>
      <c r="M187" s="11">
        <f>IF($D187="","",IF($L187="Sì","Venduto",IF($N187&lt;&gt;"","Perso",IF($F187="","Rispondi ora",IF($H187&lt;&gt;"Sì","Fissa l’appuntamento",IF($J187="",IF(AND($I187&lt;&gt;"",$I187&lt;TODAY()),"Assente: chiama","Conferma il giorno prima"),IF($J187="No","Assente: chiama","Ricontatto: giorno 1, 3, 7")))))))</f>
        <v/>
      </c>
      <c r="N187" s="5" t="n"/>
      <c r="O187" s="5" t="n"/>
    </row>
    <row r="188">
      <c r="A188" s="4" t="n"/>
      <c r="B188" s="5" t="n"/>
      <c r="C188" s="5" t="n"/>
      <c r="D188" s="6" t="n"/>
      <c r="E188" s="7" t="n"/>
      <c r="F188" s="8" t="n"/>
      <c r="G188" s="9">
        <f>IF($F188="","",IF($F188&lt;=15,"Sì","No"))</f>
        <v/>
      </c>
      <c r="H188" s="10" t="n"/>
      <c r="I188" s="4" t="n"/>
      <c r="J188" s="10" t="n"/>
      <c r="K188" s="10" t="n"/>
      <c r="L188" s="10" t="n"/>
      <c r="M188" s="11">
        <f>IF($D188="","",IF($L188="Sì","Venduto",IF($N188&lt;&gt;"","Perso",IF($F188="","Rispondi ora",IF($H188&lt;&gt;"Sì","Fissa l’appuntamento",IF($J188="",IF(AND($I188&lt;&gt;"",$I188&lt;TODAY()),"Assente: chiama","Conferma il giorno prima"),IF($J188="No","Assente: chiama","Ricontatto: giorno 1, 3, 7")))))))</f>
        <v/>
      </c>
      <c r="N188" s="5" t="n"/>
      <c r="O188" s="5" t="n"/>
    </row>
    <row r="189">
      <c r="A189" s="4" t="n"/>
      <c r="B189" s="5" t="n"/>
      <c r="C189" s="5" t="n"/>
      <c r="D189" s="6" t="n"/>
      <c r="E189" s="7" t="n"/>
      <c r="F189" s="8" t="n"/>
      <c r="G189" s="9">
        <f>IF($F189="","",IF($F189&lt;=15,"Sì","No"))</f>
        <v/>
      </c>
      <c r="H189" s="10" t="n"/>
      <c r="I189" s="4" t="n"/>
      <c r="J189" s="10" t="n"/>
      <c r="K189" s="10" t="n"/>
      <c r="L189" s="10" t="n"/>
      <c r="M189" s="11">
        <f>IF($D189="","",IF($L189="Sì","Venduto",IF($N189&lt;&gt;"","Perso",IF($F189="","Rispondi ora",IF($H189&lt;&gt;"Sì","Fissa l’appuntamento",IF($J189="",IF(AND($I189&lt;&gt;"",$I189&lt;TODAY()),"Assente: chiama","Conferma il giorno prima"),IF($J189="No","Assente: chiama","Ricontatto: giorno 1, 3, 7")))))))</f>
        <v/>
      </c>
      <c r="N189" s="5" t="n"/>
      <c r="O189" s="5" t="n"/>
    </row>
    <row r="190">
      <c r="A190" s="4" t="n"/>
      <c r="B190" s="5" t="n"/>
      <c r="C190" s="5" t="n"/>
      <c r="D190" s="6" t="n"/>
      <c r="E190" s="7" t="n"/>
      <c r="F190" s="8" t="n"/>
      <c r="G190" s="9">
        <f>IF($F190="","",IF($F190&lt;=15,"Sì","No"))</f>
        <v/>
      </c>
      <c r="H190" s="10" t="n"/>
      <c r="I190" s="4" t="n"/>
      <c r="J190" s="10" t="n"/>
      <c r="K190" s="10" t="n"/>
      <c r="L190" s="10" t="n"/>
      <c r="M190" s="11">
        <f>IF($D190="","",IF($L190="Sì","Venduto",IF($N190&lt;&gt;"","Perso",IF($F190="","Rispondi ora",IF($H190&lt;&gt;"Sì","Fissa l’appuntamento",IF($J190="",IF(AND($I190&lt;&gt;"",$I190&lt;TODAY()),"Assente: chiama","Conferma il giorno prima"),IF($J190="No","Assente: chiama","Ricontatto: giorno 1, 3, 7")))))))</f>
        <v/>
      </c>
      <c r="N190" s="5" t="n"/>
      <c r="O190" s="5" t="n"/>
    </row>
    <row r="191">
      <c r="A191" s="4" t="n"/>
      <c r="B191" s="5" t="n"/>
      <c r="C191" s="5" t="n"/>
      <c r="D191" s="6" t="n"/>
      <c r="E191" s="7" t="n"/>
      <c r="F191" s="8" t="n"/>
      <c r="G191" s="9">
        <f>IF($F191="","",IF($F191&lt;=15,"Sì","No"))</f>
        <v/>
      </c>
      <c r="H191" s="10" t="n"/>
      <c r="I191" s="4" t="n"/>
      <c r="J191" s="10" t="n"/>
      <c r="K191" s="10" t="n"/>
      <c r="L191" s="10" t="n"/>
      <c r="M191" s="11">
        <f>IF($D191="","",IF($L191="Sì","Venduto",IF($N191&lt;&gt;"","Perso",IF($F191="","Rispondi ora",IF($H191&lt;&gt;"Sì","Fissa l’appuntamento",IF($J191="",IF(AND($I191&lt;&gt;"",$I191&lt;TODAY()),"Assente: chiama","Conferma il giorno prima"),IF($J191="No","Assente: chiama","Ricontatto: giorno 1, 3, 7")))))))</f>
        <v/>
      </c>
      <c r="N191" s="5" t="n"/>
      <c r="O191" s="5" t="n"/>
    </row>
    <row r="192">
      <c r="A192" s="4" t="n"/>
      <c r="B192" s="5" t="n"/>
      <c r="C192" s="5" t="n"/>
      <c r="D192" s="6" t="n"/>
      <c r="E192" s="7" t="n"/>
      <c r="F192" s="8" t="n"/>
      <c r="G192" s="9">
        <f>IF($F192="","",IF($F192&lt;=15,"Sì","No"))</f>
        <v/>
      </c>
      <c r="H192" s="10" t="n"/>
      <c r="I192" s="4" t="n"/>
      <c r="J192" s="10" t="n"/>
      <c r="K192" s="10" t="n"/>
      <c r="L192" s="10" t="n"/>
      <c r="M192" s="11">
        <f>IF($D192="","",IF($L192="Sì","Venduto",IF($N192&lt;&gt;"","Perso",IF($F192="","Rispondi ora",IF($H192&lt;&gt;"Sì","Fissa l’appuntamento",IF($J192="",IF(AND($I192&lt;&gt;"",$I192&lt;TODAY()),"Assente: chiama","Conferma il giorno prima"),IF($J192="No","Assente: chiama","Ricontatto: giorno 1, 3, 7")))))))</f>
        <v/>
      </c>
      <c r="N192" s="5" t="n"/>
      <c r="O192" s="5" t="n"/>
    </row>
    <row r="193">
      <c r="A193" s="4" t="n"/>
      <c r="B193" s="5" t="n"/>
      <c r="C193" s="5" t="n"/>
      <c r="D193" s="6" t="n"/>
      <c r="E193" s="7" t="n"/>
      <c r="F193" s="8" t="n"/>
      <c r="G193" s="9">
        <f>IF($F193="","",IF($F193&lt;=15,"Sì","No"))</f>
        <v/>
      </c>
      <c r="H193" s="10" t="n"/>
      <c r="I193" s="4" t="n"/>
      <c r="J193" s="10" t="n"/>
      <c r="K193" s="10" t="n"/>
      <c r="L193" s="10" t="n"/>
      <c r="M193" s="11">
        <f>IF($D193="","",IF($L193="Sì","Venduto",IF($N193&lt;&gt;"","Perso",IF($F193="","Rispondi ora",IF($H193&lt;&gt;"Sì","Fissa l’appuntamento",IF($J193="",IF(AND($I193&lt;&gt;"",$I193&lt;TODAY()),"Assente: chiama","Conferma il giorno prima"),IF($J193="No","Assente: chiama","Ricontatto: giorno 1, 3, 7")))))))</f>
        <v/>
      </c>
      <c r="N193" s="5" t="n"/>
      <c r="O193" s="5" t="n"/>
    </row>
    <row r="194">
      <c r="A194" s="4" t="n"/>
      <c r="B194" s="5" t="n"/>
      <c r="C194" s="5" t="n"/>
      <c r="D194" s="6" t="n"/>
      <c r="E194" s="7" t="n"/>
      <c r="F194" s="8" t="n"/>
      <c r="G194" s="9">
        <f>IF($F194="","",IF($F194&lt;=15,"Sì","No"))</f>
        <v/>
      </c>
      <c r="H194" s="10" t="n"/>
      <c r="I194" s="4" t="n"/>
      <c r="J194" s="10" t="n"/>
      <c r="K194" s="10" t="n"/>
      <c r="L194" s="10" t="n"/>
      <c r="M194" s="11">
        <f>IF($D194="","",IF($L194="Sì","Venduto",IF($N194&lt;&gt;"","Perso",IF($F194="","Rispondi ora",IF($H194&lt;&gt;"Sì","Fissa l’appuntamento",IF($J194="",IF(AND($I194&lt;&gt;"",$I194&lt;TODAY()),"Assente: chiama","Conferma il giorno prima"),IF($J194="No","Assente: chiama","Ricontatto: giorno 1, 3, 7")))))))</f>
        <v/>
      </c>
      <c r="N194" s="5" t="n"/>
      <c r="O194" s="5" t="n"/>
    </row>
    <row r="195">
      <c r="A195" s="4" t="n"/>
      <c r="B195" s="5" t="n"/>
      <c r="C195" s="5" t="n"/>
      <c r="D195" s="6" t="n"/>
      <c r="E195" s="7" t="n"/>
      <c r="F195" s="8" t="n"/>
      <c r="G195" s="9">
        <f>IF($F195="","",IF($F195&lt;=15,"Sì","No"))</f>
        <v/>
      </c>
      <c r="H195" s="10" t="n"/>
      <c r="I195" s="4" t="n"/>
      <c r="J195" s="10" t="n"/>
      <c r="K195" s="10" t="n"/>
      <c r="L195" s="10" t="n"/>
      <c r="M195" s="11">
        <f>IF($D195="","",IF($L195="Sì","Venduto",IF($N195&lt;&gt;"","Perso",IF($F195="","Rispondi ora",IF($H195&lt;&gt;"Sì","Fissa l’appuntamento",IF($J195="",IF(AND($I195&lt;&gt;"",$I195&lt;TODAY()),"Assente: chiama","Conferma il giorno prima"),IF($J195="No","Assente: chiama","Ricontatto: giorno 1, 3, 7")))))))</f>
        <v/>
      </c>
      <c r="N195" s="5" t="n"/>
      <c r="O195" s="5" t="n"/>
    </row>
    <row r="196">
      <c r="A196" s="4" t="n"/>
      <c r="B196" s="5" t="n"/>
      <c r="C196" s="5" t="n"/>
      <c r="D196" s="6" t="n"/>
      <c r="E196" s="7" t="n"/>
      <c r="F196" s="8" t="n"/>
      <c r="G196" s="9">
        <f>IF($F196="","",IF($F196&lt;=15,"Sì","No"))</f>
        <v/>
      </c>
      <c r="H196" s="10" t="n"/>
      <c r="I196" s="4" t="n"/>
      <c r="J196" s="10" t="n"/>
      <c r="K196" s="10" t="n"/>
      <c r="L196" s="10" t="n"/>
      <c r="M196" s="11">
        <f>IF($D196="","",IF($L196="Sì","Venduto",IF($N196&lt;&gt;"","Perso",IF($F196="","Rispondi ora",IF($H196&lt;&gt;"Sì","Fissa l’appuntamento",IF($J196="",IF(AND($I196&lt;&gt;"",$I196&lt;TODAY()),"Assente: chiama","Conferma il giorno prima"),IF($J196="No","Assente: chiama","Ricontatto: giorno 1, 3, 7")))))))</f>
        <v/>
      </c>
      <c r="N196" s="5" t="n"/>
      <c r="O196" s="5" t="n"/>
    </row>
    <row r="197">
      <c r="A197" s="4" t="n"/>
      <c r="B197" s="5" t="n"/>
      <c r="C197" s="5" t="n"/>
      <c r="D197" s="6" t="n"/>
      <c r="E197" s="7" t="n"/>
      <c r="F197" s="8" t="n"/>
      <c r="G197" s="9">
        <f>IF($F197="","",IF($F197&lt;=15,"Sì","No"))</f>
        <v/>
      </c>
      <c r="H197" s="10" t="n"/>
      <c r="I197" s="4" t="n"/>
      <c r="J197" s="10" t="n"/>
      <c r="K197" s="10" t="n"/>
      <c r="L197" s="10" t="n"/>
      <c r="M197" s="11">
        <f>IF($D197="","",IF($L197="Sì","Venduto",IF($N197&lt;&gt;"","Perso",IF($F197="","Rispondi ora",IF($H197&lt;&gt;"Sì","Fissa l’appuntamento",IF($J197="",IF(AND($I197&lt;&gt;"",$I197&lt;TODAY()),"Assente: chiama","Conferma il giorno prima"),IF($J197="No","Assente: chiama","Ricontatto: giorno 1, 3, 7")))))))</f>
        <v/>
      </c>
      <c r="N197" s="5" t="n"/>
      <c r="O197" s="5" t="n"/>
    </row>
    <row r="198">
      <c r="A198" s="4" t="n"/>
      <c r="B198" s="5" t="n"/>
      <c r="C198" s="5" t="n"/>
      <c r="D198" s="6" t="n"/>
      <c r="E198" s="7" t="n"/>
      <c r="F198" s="8" t="n"/>
      <c r="G198" s="9">
        <f>IF($F198="","",IF($F198&lt;=15,"Sì","No"))</f>
        <v/>
      </c>
      <c r="H198" s="10" t="n"/>
      <c r="I198" s="4" t="n"/>
      <c r="J198" s="10" t="n"/>
      <c r="K198" s="10" t="n"/>
      <c r="L198" s="10" t="n"/>
      <c r="M198" s="11">
        <f>IF($D198="","",IF($L198="Sì","Venduto",IF($N198&lt;&gt;"","Perso",IF($F198="","Rispondi ora",IF($H198&lt;&gt;"Sì","Fissa l’appuntamento",IF($J198="",IF(AND($I198&lt;&gt;"",$I198&lt;TODAY()),"Assente: chiama","Conferma il giorno prima"),IF($J198="No","Assente: chiama","Ricontatto: giorno 1, 3, 7")))))))</f>
        <v/>
      </c>
      <c r="N198" s="5" t="n"/>
      <c r="O198" s="5" t="n"/>
    </row>
    <row r="199">
      <c r="A199" s="4" t="n"/>
      <c r="B199" s="5" t="n"/>
      <c r="C199" s="5" t="n"/>
      <c r="D199" s="6" t="n"/>
      <c r="E199" s="7" t="n"/>
      <c r="F199" s="8" t="n"/>
      <c r="G199" s="9">
        <f>IF($F199="","",IF($F199&lt;=15,"Sì","No"))</f>
        <v/>
      </c>
      <c r="H199" s="10" t="n"/>
      <c r="I199" s="4" t="n"/>
      <c r="J199" s="10" t="n"/>
      <c r="K199" s="10" t="n"/>
      <c r="L199" s="10" t="n"/>
      <c r="M199" s="11">
        <f>IF($D199="","",IF($L199="Sì","Venduto",IF($N199&lt;&gt;"","Perso",IF($F199="","Rispondi ora",IF($H199&lt;&gt;"Sì","Fissa l’appuntamento",IF($J199="",IF(AND($I199&lt;&gt;"",$I199&lt;TODAY()),"Assente: chiama","Conferma il giorno prima"),IF($J199="No","Assente: chiama","Ricontatto: giorno 1, 3, 7")))))))</f>
        <v/>
      </c>
      <c r="N199" s="5" t="n"/>
      <c r="O199" s="5" t="n"/>
    </row>
    <row r="200">
      <c r="A200" s="4" t="n"/>
      <c r="B200" s="5" t="n"/>
      <c r="C200" s="5" t="n"/>
      <c r="D200" s="6" t="n"/>
      <c r="E200" s="7" t="n"/>
      <c r="F200" s="8" t="n"/>
      <c r="G200" s="9">
        <f>IF($F200="","",IF($F200&lt;=15,"Sì","No"))</f>
        <v/>
      </c>
      <c r="H200" s="10" t="n"/>
      <c r="I200" s="4" t="n"/>
      <c r="J200" s="10" t="n"/>
      <c r="K200" s="10" t="n"/>
      <c r="L200" s="10" t="n"/>
      <c r="M200" s="11">
        <f>IF($D200="","",IF($L200="Sì","Venduto",IF($N200&lt;&gt;"","Perso",IF($F200="","Rispondi ora",IF($H200&lt;&gt;"Sì","Fissa l’appuntamento",IF($J200="",IF(AND($I200&lt;&gt;"",$I200&lt;TODAY()),"Assente: chiama","Conferma il giorno prima"),IF($J200="No","Assente: chiama","Ricontatto: giorno 1, 3, 7")))))))</f>
        <v/>
      </c>
      <c r="N200" s="5" t="n"/>
      <c r="O200" s="5" t="n"/>
    </row>
    <row r="201">
      <c r="A201" s="4" t="n"/>
      <c r="B201" s="5" t="n"/>
      <c r="C201" s="5" t="n"/>
      <c r="D201" s="6" t="n"/>
      <c r="E201" s="7" t="n"/>
      <c r="F201" s="8" t="n"/>
      <c r="G201" s="9">
        <f>IF($F201="","",IF($F201&lt;=15,"Sì","No"))</f>
        <v/>
      </c>
      <c r="H201" s="10" t="n"/>
      <c r="I201" s="4" t="n"/>
      <c r="J201" s="10" t="n"/>
      <c r="K201" s="10" t="n"/>
      <c r="L201" s="10" t="n"/>
      <c r="M201" s="11">
        <f>IF($D201="","",IF($L201="Sì","Venduto",IF($N201&lt;&gt;"","Perso",IF($F201="","Rispondi ora",IF($H201&lt;&gt;"Sì","Fissa l’appuntamento",IF($J201="",IF(AND($I201&lt;&gt;"",$I201&lt;TODAY()),"Assente: chiama","Conferma il giorno prima"),IF($J201="No","Assente: chiama","Ricontatto: giorno 1, 3, 7")))))))</f>
        <v/>
      </c>
      <c r="N201" s="5" t="n"/>
      <c r="O201" s="5" t="n"/>
    </row>
    <row r="202">
      <c r="A202" s="4" t="n"/>
      <c r="B202" s="5" t="n"/>
      <c r="C202" s="5" t="n"/>
      <c r="D202" s="6" t="n"/>
      <c r="E202" s="7" t="n"/>
      <c r="F202" s="8" t="n"/>
      <c r="G202" s="9">
        <f>IF($F202="","",IF($F202&lt;=15,"Sì","No"))</f>
        <v/>
      </c>
      <c r="H202" s="10" t="n"/>
      <c r="I202" s="4" t="n"/>
      <c r="J202" s="10" t="n"/>
      <c r="K202" s="10" t="n"/>
      <c r="L202" s="10" t="n"/>
      <c r="M202" s="11">
        <f>IF($D202="","",IF($L202="Sì","Venduto",IF($N202&lt;&gt;"","Perso",IF($F202="","Rispondi ora",IF($H202&lt;&gt;"Sì","Fissa l’appuntamento",IF($J202="",IF(AND($I202&lt;&gt;"",$I202&lt;TODAY()),"Assente: chiama","Conferma il giorno prima"),IF($J202="No","Assente: chiama","Ricontatto: giorno 1, 3, 7")))))))</f>
        <v/>
      </c>
      <c r="N202" s="5" t="n"/>
      <c r="O202" s="5" t="n"/>
    </row>
    <row r="203">
      <c r="A203" s="4" t="n"/>
      <c r="B203" s="5" t="n"/>
      <c r="C203" s="5" t="n"/>
      <c r="D203" s="6" t="n"/>
      <c r="E203" s="7" t="n"/>
      <c r="F203" s="8" t="n"/>
      <c r="G203" s="9">
        <f>IF($F203="","",IF($F203&lt;=15,"Sì","No"))</f>
        <v/>
      </c>
      <c r="H203" s="10" t="n"/>
      <c r="I203" s="4" t="n"/>
      <c r="J203" s="10" t="n"/>
      <c r="K203" s="10" t="n"/>
      <c r="L203" s="10" t="n"/>
      <c r="M203" s="11">
        <f>IF($D203="","",IF($L203="Sì","Venduto",IF($N203&lt;&gt;"","Perso",IF($F203="","Rispondi ora",IF($H203&lt;&gt;"Sì","Fissa l’appuntamento",IF($J203="",IF(AND($I203&lt;&gt;"",$I203&lt;TODAY()),"Assente: chiama","Conferma il giorno prima"),IF($J203="No","Assente: chiama","Ricontatto: giorno 1, 3, 7")))))))</f>
        <v/>
      </c>
      <c r="N203" s="5" t="n"/>
      <c r="O203" s="5" t="n"/>
    </row>
    <row r="204">
      <c r="A204" s="4" t="n"/>
      <c r="B204" s="5" t="n"/>
      <c r="C204" s="5" t="n"/>
      <c r="D204" s="6" t="n"/>
      <c r="E204" s="7" t="n"/>
      <c r="F204" s="8" t="n"/>
      <c r="G204" s="9">
        <f>IF($F204="","",IF($F204&lt;=15,"Sì","No"))</f>
        <v/>
      </c>
      <c r="H204" s="10" t="n"/>
      <c r="I204" s="4" t="n"/>
      <c r="J204" s="10" t="n"/>
      <c r="K204" s="10" t="n"/>
      <c r="L204" s="10" t="n"/>
      <c r="M204" s="11">
        <f>IF($D204="","",IF($L204="Sì","Venduto",IF($N204&lt;&gt;"","Perso",IF($F204="","Rispondi ora",IF($H204&lt;&gt;"Sì","Fissa l’appuntamento",IF($J204="",IF(AND($I204&lt;&gt;"",$I204&lt;TODAY()),"Assente: chiama","Conferma il giorno prima"),IF($J204="No","Assente: chiama","Ricontatto: giorno 1, 3, 7")))))))</f>
        <v/>
      </c>
      <c r="N204" s="5" t="n"/>
      <c r="O204" s="5" t="n"/>
    </row>
  </sheetData>
  <autoFilter ref="A4:O204"/>
  <conditionalFormatting sqref="G5:G204">
    <cfRule type="expression" priority="1" dxfId="0">
      <formula>G5="Sì"</formula>
    </cfRule>
    <cfRule type="expression" priority="2" dxfId="1">
      <formula>G5="No"</formula>
    </cfRule>
  </conditionalFormatting>
  <conditionalFormatting sqref="H5:H204">
    <cfRule type="expression" priority="3" dxfId="0">
      <formula>H5="Sì"</formula>
    </cfRule>
    <cfRule type="expression" priority="4" dxfId="1">
      <formula>H5="No"</formula>
    </cfRule>
  </conditionalFormatting>
  <conditionalFormatting sqref="J5:J204">
    <cfRule type="expression" priority="5" dxfId="0">
      <formula>J5="Sì"</formula>
    </cfRule>
    <cfRule type="expression" priority="6" dxfId="1">
      <formula>J5="No"</formula>
    </cfRule>
  </conditionalFormatting>
  <conditionalFormatting sqref="K5:K204">
    <cfRule type="expression" priority="7" dxfId="0">
      <formula>K5="Sì"</formula>
    </cfRule>
    <cfRule type="expression" priority="8" dxfId="1">
      <formula>K5="No"</formula>
    </cfRule>
  </conditionalFormatting>
  <conditionalFormatting sqref="L5:L204">
    <cfRule type="expression" priority="9" dxfId="0">
      <formula>L5="Sì"</formula>
    </cfRule>
    <cfRule type="expression" priority="10" dxfId="1">
      <formula>L5="No"</formula>
    </cfRule>
  </conditionalFormatting>
  <conditionalFormatting sqref="M5:M204">
    <cfRule type="expression" priority="11" dxfId="0">
      <formula>M5="Venduto"</formula>
    </cfRule>
    <cfRule type="expression" priority="12" dxfId="2">
      <formula>M5="Perso"</formula>
    </cfRule>
    <cfRule type="expression" priority="13" dxfId="1">
      <formula>M5="Rispondi ora"</formula>
    </cfRule>
    <cfRule type="expression" priority="14" dxfId="1">
      <formula>M5="Assente: chiama"</formula>
    </cfRule>
    <cfRule type="expression" priority="15" dxfId="3">
      <formula>M5="Fissa l’appuntamento"</formula>
    </cfRule>
    <cfRule type="expression" priority="16" dxfId="3">
      <formula>M5="Conferma il giorno prima"</formula>
    </cfRule>
    <cfRule type="expression" priority="17" dxfId="3">
      <formula>M5="Ricontatto: giorno 1, 3, 7"</formula>
    </cfRule>
  </conditionalFormatting>
  <dataValidations count="6">
    <dataValidation sqref="B5:B204" showDropDown="0" showInputMessage="0" showErrorMessage="0" allowBlank="1" type="list">
      <formula1>='Elenchi'!$A$5:$A$16</formula1>
    </dataValidation>
    <dataValidation sqref="E5:E204" showDropDown="0" showInputMessage="0" showErrorMessage="0" allowBlank="1" type="list">
      <formula1>='Elenchi'!$B$5:$B$12</formula1>
    </dataValidation>
    <dataValidation sqref="H5:H204" showDropDown="0" showInputMessage="0" showErrorMessage="0" allowBlank="1" type="list">
      <formula1>='Elenchi'!$C$5:$C$6</formula1>
    </dataValidation>
    <dataValidation sqref="J5:J204" showDropDown="0" showInputMessage="0" showErrorMessage="0" allowBlank="1" type="list">
      <formula1>='Elenchi'!$C$5:$C$6</formula1>
    </dataValidation>
    <dataValidation sqref="K5:K204" showDropDown="0" showInputMessage="0" showErrorMessage="0" allowBlank="1" type="list">
      <formula1>='Elenchi'!$C$5:$C$6</formula1>
    </dataValidation>
    <dataValidation sqref="L5:L204" showDropDown="0" showInputMessage="0" showErrorMessage="0" allowBlank="1" type="list">
      <formula1>='Elenchi'!$C$5:$C$6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3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1" customWidth="1" min="4" max="4"/>
    <col width="11" customWidth="1" min="5" max="5"/>
    <col width="9" customWidth="1" min="6" max="6"/>
    <col width="11" customWidth="1" min="7" max="7"/>
  </cols>
  <sheetData>
    <row r="1">
      <c r="A1" s="1" t="inlineStr">
        <is>
          <t>Riepilogo dei lead</t>
        </is>
      </c>
    </row>
    <row r="2">
      <c r="A2" s="2" t="inlineStr">
        <is>
          <t>Totali dal foglio Registro lead. Si aggiornano quando modifichi una riga.</t>
        </is>
      </c>
    </row>
    <row r="4" ht="24" customHeight="1">
      <c r="A4" s="3" t="inlineStr">
        <is>
          <t>Indicatore</t>
        </is>
      </c>
      <c r="B4" s="3" t="inlineStr">
        <is>
          <t>Totale</t>
        </is>
      </c>
    </row>
    <row r="5">
      <c r="A5" s="5" t="inlineStr">
        <is>
          <t>Lead registrati</t>
        </is>
      </c>
      <c r="B5" s="12">
        <f>COUNTA('Registro lead'!$D$5:$D$204)</f>
        <v/>
      </c>
    </row>
    <row r="6">
      <c r="A6" s="5" t="inlineStr">
        <is>
          <t>Lead con tempo di prima risposta</t>
        </is>
      </c>
      <c r="B6" s="12">
        <f>COUNT('Registro lead'!$F$5:$F$204)</f>
        <v/>
      </c>
    </row>
    <row r="7">
      <c r="A7" s="5" t="inlineStr">
        <is>
          <t>Con risposta entro 15 minuti</t>
        </is>
      </c>
      <c r="B7" s="12">
        <f>COUNTIF('Registro lead'!$G$5:$G$204,"Sì")</f>
        <v/>
      </c>
    </row>
    <row r="8">
      <c r="A8" s="5" t="inlineStr">
        <is>
          <t>Quota entro 15 minuti</t>
        </is>
      </c>
      <c r="B8" s="13">
        <f>IF(B6=0,"",B7/B6)</f>
        <v/>
      </c>
    </row>
    <row r="9">
      <c r="A9" s="5" t="inlineStr">
        <is>
          <t>Media minuti alla prima risposta</t>
        </is>
      </c>
      <c r="B9" s="14">
        <f>IF(B6=0,"",AVERAGE('Registro lead'!$F$5:$F$204))</f>
        <v/>
      </c>
    </row>
    <row r="10">
      <c r="A10" s="5" t="inlineStr">
        <is>
          <t>Appuntamenti fissati</t>
        </is>
      </c>
      <c r="B10" s="12">
        <f>COUNTIF('Registro lead'!$H$5:$H$204,"Sì")</f>
        <v/>
      </c>
    </row>
    <row r="11">
      <c r="A11" s="5" t="inlineStr">
        <is>
          <t>Presentati</t>
        </is>
      </c>
      <c r="B11" s="12">
        <f>COUNTIF('Registro lead'!$J$5:$J$204,"Sì")</f>
        <v/>
      </c>
    </row>
    <row r="12">
      <c r="A12" s="5" t="inlineStr">
        <is>
          <t>Tasso di presenza</t>
        </is>
      </c>
      <c r="B12" s="13">
        <f>IF(B10=0,"",B11/B10)</f>
        <v/>
      </c>
    </row>
    <row r="13">
      <c r="A13" s="5" t="inlineStr">
        <is>
          <t>Prove su strada</t>
        </is>
      </c>
      <c r="B13" s="12">
        <f>COUNTIF('Registro lead'!$K$5:$K$204,"Sì")</f>
        <v/>
      </c>
    </row>
    <row r="14">
      <c r="A14" s="5" t="inlineStr">
        <is>
          <t>Venduti</t>
        </is>
      </c>
      <c r="B14" s="12">
        <f>COUNTIF('Registro lead'!$L$5:$L$204,"Sì")</f>
        <v/>
      </c>
    </row>
    <row r="15">
      <c r="A15" s="5" t="inlineStr">
        <is>
          <t>Tasso di vendita</t>
        </is>
      </c>
      <c r="B15" s="13">
        <f>IF(B5=0,"",B14/B5)</f>
        <v/>
      </c>
    </row>
    <row r="17">
      <c r="A17" s="15" t="inlineStr">
        <is>
          <t>Per fonte</t>
        </is>
      </c>
    </row>
    <row r="18" ht="30" customHeight="1">
      <c r="A18" s="3" t="inlineStr">
        <is>
          <t>Fonte</t>
        </is>
      </c>
      <c r="B18" s="3" t="inlineStr">
        <is>
          <t>Lead</t>
        </is>
      </c>
      <c r="C18" s="3" t="inlineStr">
        <is>
          <t>Appuntamenti</t>
        </is>
      </c>
      <c r="D18" s="3" t="inlineStr">
        <is>
          <t>Presentati</t>
        </is>
      </c>
      <c r="E18" s="3" t="inlineStr">
        <is>
          <t>Tasso di presenza</t>
        </is>
      </c>
      <c r="F18" s="3" t="inlineStr">
        <is>
          <t>Venduti</t>
        </is>
      </c>
      <c r="G18" s="3" t="inlineStr">
        <is>
          <t>Tasso di vendita</t>
        </is>
      </c>
    </row>
    <row r="19">
      <c r="A19" s="5">
        <f>IF('Elenchi'!$A$5="","",'Elenchi'!$A$5)</f>
        <v/>
      </c>
      <c r="B19" s="16">
        <f>IF(A19="","",COUNTIFS('Registro lead'!$B$5:$B$204,A19,'Registro lead'!$D$5:$D$204,"&lt;&gt;"))</f>
        <v/>
      </c>
      <c r="C19" s="16">
        <f>IF(A19="","",COUNTIFS('Registro lead'!$B$5:$B$204,A19,'Registro lead'!$H$5:$H$204,"Sì"))</f>
        <v/>
      </c>
      <c r="D19" s="16">
        <f>IF(A19="","",COUNTIFS('Registro lead'!$B$5:$B$204,A19,'Registro lead'!$J$5:$J$204,"Sì"))</f>
        <v/>
      </c>
      <c r="E19" s="17">
        <f>IF(OR(A19="",C19=0),"",D19/C19)</f>
        <v/>
      </c>
      <c r="F19" s="16">
        <f>IF(A19="","",COUNTIFS('Registro lead'!$B$5:$B$204,A19,'Registro lead'!$L$5:$L$204,"Sì"))</f>
        <v/>
      </c>
      <c r="G19" s="17">
        <f>IF(OR(A19="",B19=0),"",F19/B19)</f>
        <v/>
      </c>
    </row>
    <row r="20">
      <c r="A20" s="5">
        <f>IF('Elenchi'!$A$6="","",'Elenchi'!$A$6)</f>
        <v/>
      </c>
      <c r="B20" s="16">
        <f>IF(A20="","",COUNTIFS('Registro lead'!$B$5:$B$204,A20,'Registro lead'!$D$5:$D$204,"&lt;&gt;"))</f>
        <v/>
      </c>
      <c r="C20" s="16">
        <f>IF(A20="","",COUNTIFS('Registro lead'!$B$5:$B$204,A20,'Registro lead'!$H$5:$H$204,"Sì"))</f>
        <v/>
      </c>
      <c r="D20" s="16">
        <f>IF(A20="","",COUNTIFS('Registro lead'!$B$5:$B$204,A20,'Registro lead'!$J$5:$J$204,"Sì"))</f>
        <v/>
      </c>
      <c r="E20" s="17">
        <f>IF(OR(A20="",C20=0),"",D20/C20)</f>
        <v/>
      </c>
      <c r="F20" s="16">
        <f>IF(A20="","",COUNTIFS('Registro lead'!$B$5:$B$204,A20,'Registro lead'!$L$5:$L$204,"Sì"))</f>
        <v/>
      </c>
      <c r="G20" s="17">
        <f>IF(OR(A20="",B20=0),"",F20/B20)</f>
        <v/>
      </c>
    </row>
    <row r="21">
      <c r="A21" s="5">
        <f>IF('Elenchi'!$A$7="","",'Elenchi'!$A$7)</f>
        <v/>
      </c>
      <c r="B21" s="16">
        <f>IF(A21="","",COUNTIFS('Registro lead'!$B$5:$B$204,A21,'Registro lead'!$D$5:$D$204,"&lt;&gt;"))</f>
        <v/>
      </c>
      <c r="C21" s="16">
        <f>IF(A21="","",COUNTIFS('Registro lead'!$B$5:$B$204,A21,'Registro lead'!$H$5:$H$204,"Sì"))</f>
        <v/>
      </c>
      <c r="D21" s="16">
        <f>IF(A21="","",COUNTIFS('Registro lead'!$B$5:$B$204,A21,'Registro lead'!$J$5:$J$204,"Sì"))</f>
        <v/>
      </c>
      <c r="E21" s="17">
        <f>IF(OR(A21="",C21=0),"",D21/C21)</f>
        <v/>
      </c>
      <c r="F21" s="16">
        <f>IF(A21="","",COUNTIFS('Registro lead'!$B$5:$B$204,A21,'Registro lead'!$L$5:$L$204,"Sì"))</f>
        <v/>
      </c>
      <c r="G21" s="17">
        <f>IF(OR(A21="",B21=0),"",F21/B21)</f>
        <v/>
      </c>
    </row>
    <row r="22">
      <c r="A22" s="5">
        <f>IF('Elenchi'!$A$8="","",'Elenchi'!$A$8)</f>
        <v/>
      </c>
      <c r="B22" s="16">
        <f>IF(A22="","",COUNTIFS('Registro lead'!$B$5:$B$204,A22,'Registro lead'!$D$5:$D$204,"&lt;&gt;"))</f>
        <v/>
      </c>
      <c r="C22" s="16">
        <f>IF(A22="","",COUNTIFS('Registro lead'!$B$5:$B$204,A22,'Registro lead'!$H$5:$H$204,"Sì"))</f>
        <v/>
      </c>
      <c r="D22" s="16">
        <f>IF(A22="","",COUNTIFS('Registro lead'!$B$5:$B$204,A22,'Registro lead'!$J$5:$J$204,"Sì"))</f>
        <v/>
      </c>
      <c r="E22" s="17">
        <f>IF(OR(A22="",C22=0),"",D22/C22)</f>
        <v/>
      </c>
      <c r="F22" s="16">
        <f>IF(A22="","",COUNTIFS('Registro lead'!$B$5:$B$204,A22,'Registro lead'!$L$5:$L$204,"Sì"))</f>
        <v/>
      </c>
      <c r="G22" s="17">
        <f>IF(OR(A22="",B22=0),"",F22/B22)</f>
        <v/>
      </c>
    </row>
    <row r="23">
      <c r="A23" s="5">
        <f>IF('Elenchi'!$A$9="","",'Elenchi'!$A$9)</f>
        <v/>
      </c>
      <c r="B23" s="16">
        <f>IF(A23="","",COUNTIFS('Registro lead'!$B$5:$B$204,A23,'Registro lead'!$D$5:$D$204,"&lt;&gt;"))</f>
        <v/>
      </c>
      <c r="C23" s="16">
        <f>IF(A23="","",COUNTIFS('Registro lead'!$B$5:$B$204,A23,'Registro lead'!$H$5:$H$204,"Sì"))</f>
        <v/>
      </c>
      <c r="D23" s="16">
        <f>IF(A23="","",COUNTIFS('Registro lead'!$B$5:$B$204,A23,'Registro lead'!$J$5:$J$204,"Sì"))</f>
        <v/>
      </c>
      <c r="E23" s="17">
        <f>IF(OR(A23="",C23=0),"",D23/C23)</f>
        <v/>
      </c>
      <c r="F23" s="16">
        <f>IF(A23="","",COUNTIFS('Registro lead'!$B$5:$B$204,A23,'Registro lead'!$L$5:$L$204,"Sì"))</f>
        <v/>
      </c>
      <c r="G23" s="17">
        <f>IF(OR(A23="",B23=0),"",F23/B23)</f>
        <v/>
      </c>
    </row>
    <row r="24">
      <c r="A24" s="5">
        <f>IF('Elenchi'!$A$10="","",'Elenchi'!$A$10)</f>
        <v/>
      </c>
      <c r="B24" s="16">
        <f>IF(A24="","",COUNTIFS('Registro lead'!$B$5:$B$204,A24,'Registro lead'!$D$5:$D$204,"&lt;&gt;"))</f>
        <v/>
      </c>
      <c r="C24" s="16">
        <f>IF(A24="","",COUNTIFS('Registro lead'!$B$5:$B$204,A24,'Registro lead'!$H$5:$H$204,"Sì"))</f>
        <v/>
      </c>
      <c r="D24" s="16">
        <f>IF(A24="","",COUNTIFS('Registro lead'!$B$5:$B$204,A24,'Registro lead'!$J$5:$J$204,"Sì"))</f>
        <v/>
      </c>
      <c r="E24" s="17">
        <f>IF(OR(A24="",C24=0),"",D24/C24)</f>
        <v/>
      </c>
      <c r="F24" s="16">
        <f>IF(A24="","",COUNTIFS('Registro lead'!$B$5:$B$204,A24,'Registro lead'!$L$5:$L$204,"Sì"))</f>
        <v/>
      </c>
      <c r="G24" s="17">
        <f>IF(OR(A24="",B24=0),"",F24/B24)</f>
        <v/>
      </c>
    </row>
    <row r="25">
      <c r="A25" s="5">
        <f>IF('Elenchi'!$A$11="","",'Elenchi'!$A$11)</f>
        <v/>
      </c>
      <c r="B25" s="16">
        <f>IF(A25="","",COUNTIFS('Registro lead'!$B$5:$B$204,A25,'Registro lead'!$D$5:$D$204,"&lt;&gt;"))</f>
        <v/>
      </c>
      <c r="C25" s="16">
        <f>IF(A25="","",COUNTIFS('Registro lead'!$B$5:$B$204,A25,'Registro lead'!$H$5:$H$204,"Sì"))</f>
        <v/>
      </c>
      <c r="D25" s="16">
        <f>IF(A25="","",COUNTIFS('Registro lead'!$B$5:$B$204,A25,'Registro lead'!$J$5:$J$204,"Sì"))</f>
        <v/>
      </c>
      <c r="E25" s="17">
        <f>IF(OR(A25="",C25=0),"",D25/C25)</f>
        <v/>
      </c>
      <c r="F25" s="16">
        <f>IF(A25="","",COUNTIFS('Registro lead'!$B$5:$B$204,A25,'Registro lead'!$L$5:$L$204,"Sì"))</f>
        <v/>
      </c>
      <c r="G25" s="17">
        <f>IF(OR(A25="",B25=0),"",F25/B25)</f>
        <v/>
      </c>
    </row>
    <row r="26">
      <c r="A26" s="5">
        <f>IF('Elenchi'!$A$12="","",'Elenchi'!$A$12)</f>
        <v/>
      </c>
      <c r="B26" s="16">
        <f>IF(A26="","",COUNTIFS('Registro lead'!$B$5:$B$204,A26,'Registro lead'!$D$5:$D$204,"&lt;&gt;"))</f>
        <v/>
      </c>
      <c r="C26" s="16">
        <f>IF(A26="","",COUNTIFS('Registro lead'!$B$5:$B$204,A26,'Registro lead'!$H$5:$H$204,"Sì"))</f>
        <v/>
      </c>
      <c r="D26" s="16">
        <f>IF(A26="","",COUNTIFS('Registro lead'!$B$5:$B$204,A26,'Registro lead'!$J$5:$J$204,"Sì"))</f>
        <v/>
      </c>
      <c r="E26" s="17">
        <f>IF(OR(A26="",C26=0),"",D26/C26)</f>
        <v/>
      </c>
      <c r="F26" s="16">
        <f>IF(A26="","",COUNTIFS('Registro lead'!$B$5:$B$204,A26,'Registro lead'!$L$5:$L$204,"Sì"))</f>
        <v/>
      </c>
      <c r="G26" s="17">
        <f>IF(OR(A26="",B26=0),"",F26/B26)</f>
        <v/>
      </c>
    </row>
    <row r="27">
      <c r="A27" s="5">
        <f>IF('Elenchi'!$A$13="","",'Elenchi'!$A$13)</f>
        <v/>
      </c>
      <c r="B27" s="16">
        <f>IF(A27="","",COUNTIFS('Registro lead'!$B$5:$B$204,A27,'Registro lead'!$D$5:$D$204,"&lt;&gt;"))</f>
        <v/>
      </c>
      <c r="C27" s="16">
        <f>IF(A27="","",COUNTIFS('Registro lead'!$B$5:$B$204,A27,'Registro lead'!$H$5:$H$204,"Sì"))</f>
        <v/>
      </c>
      <c r="D27" s="16">
        <f>IF(A27="","",COUNTIFS('Registro lead'!$B$5:$B$204,A27,'Registro lead'!$J$5:$J$204,"Sì"))</f>
        <v/>
      </c>
      <c r="E27" s="17">
        <f>IF(OR(A27="",C27=0),"",D27/C27)</f>
        <v/>
      </c>
      <c r="F27" s="16">
        <f>IF(A27="","",COUNTIFS('Registro lead'!$B$5:$B$204,A27,'Registro lead'!$L$5:$L$204,"Sì"))</f>
        <v/>
      </c>
      <c r="G27" s="17">
        <f>IF(OR(A27="",B27=0),"",F27/B27)</f>
        <v/>
      </c>
    </row>
    <row r="28">
      <c r="A28" s="5">
        <f>IF('Elenchi'!$A$14="","",'Elenchi'!$A$14)</f>
        <v/>
      </c>
      <c r="B28" s="16">
        <f>IF(A28="","",COUNTIFS('Registro lead'!$B$5:$B$204,A28,'Registro lead'!$D$5:$D$204,"&lt;&gt;"))</f>
        <v/>
      </c>
      <c r="C28" s="16">
        <f>IF(A28="","",COUNTIFS('Registro lead'!$B$5:$B$204,A28,'Registro lead'!$H$5:$H$204,"Sì"))</f>
        <v/>
      </c>
      <c r="D28" s="16">
        <f>IF(A28="","",COUNTIFS('Registro lead'!$B$5:$B$204,A28,'Registro lead'!$J$5:$J$204,"Sì"))</f>
        <v/>
      </c>
      <c r="E28" s="17">
        <f>IF(OR(A28="",C28=0),"",D28/C28)</f>
        <v/>
      </c>
      <c r="F28" s="16">
        <f>IF(A28="","",COUNTIFS('Registro lead'!$B$5:$B$204,A28,'Registro lead'!$L$5:$L$204,"Sì"))</f>
        <v/>
      </c>
      <c r="G28" s="17">
        <f>IF(OR(A28="",B28=0),"",F28/B28)</f>
        <v/>
      </c>
    </row>
    <row r="29">
      <c r="A29" s="5">
        <f>IF('Elenchi'!$A$15="","",'Elenchi'!$A$15)</f>
        <v/>
      </c>
      <c r="B29" s="16">
        <f>IF(A29="","",COUNTIFS('Registro lead'!$B$5:$B$204,A29,'Registro lead'!$D$5:$D$204,"&lt;&gt;"))</f>
        <v/>
      </c>
      <c r="C29" s="16">
        <f>IF(A29="","",COUNTIFS('Registro lead'!$B$5:$B$204,A29,'Registro lead'!$H$5:$H$204,"Sì"))</f>
        <v/>
      </c>
      <c r="D29" s="16">
        <f>IF(A29="","",COUNTIFS('Registro lead'!$B$5:$B$204,A29,'Registro lead'!$J$5:$J$204,"Sì"))</f>
        <v/>
      </c>
      <c r="E29" s="17">
        <f>IF(OR(A29="",C29=0),"",D29/C29)</f>
        <v/>
      </c>
      <c r="F29" s="16">
        <f>IF(A29="","",COUNTIFS('Registro lead'!$B$5:$B$204,A29,'Registro lead'!$L$5:$L$204,"Sì"))</f>
        <v/>
      </c>
      <c r="G29" s="17">
        <f>IF(OR(A29="",B29=0),"",F29/B29)</f>
        <v/>
      </c>
    </row>
    <row r="30">
      <c r="A30" s="5">
        <f>IF('Elenchi'!$A$16="","",'Elenchi'!$A$16)</f>
        <v/>
      </c>
      <c r="B30" s="16">
        <f>IF(A30="","",COUNTIFS('Registro lead'!$B$5:$B$204,A30,'Registro lead'!$D$5:$D$204,"&lt;&gt;"))</f>
        <v/>
      </c>
      <c r="C30" s="16">
        <f>IF(A30="","",COUNTIFS('Registro lead'!$B$5:$B$204,A30,'Registro lead'!$H$5:$H$204,"Sì"))</f>
        <v/>
      </c>
      <c r="D30" s="16">
        <f>IF(A30="","",COUNTIFS('Registro lead'!$B$5:$B$204,A30,'Registro lead'!$J$5:$J$204,"Sì"))</f>
        <v/>
      </c>
      <c r="E30" s="17">
        <f>IF(OR(A30="",C30=0),"",D30/C30)</f>
        <v/>
      </c>
      <c r="F30" s="16">
        <f>IF(A30="","",COUNTIFS('Registro lead'!$B$5:$B$204,A30,'Registro lead'!$L$5:$L$204,"Sì"))</f>
        <v/>
      </c>
      <c r="G30" s="17">
        <f>IF(OR(A30="",B30=0),"",F30/B30)</f>
        <v/>
      </c>
    </row>
    <row r="32">
      <c r="A32" s="15" t="inlineStr">
        <is>
          <t>Per venditore</t>
        </is>
      </c>
    </row>
    <row r="33" ht="30" customHeight="1">
      <c r="A33" s="3" t="inlineStr">
        <is>
          <t>Venditore</t>
        </is>
      </c>
      <c r="B33" s="3" t="inlineStr">
        <is>
          <t>Lead</t>
        </is>
      </c>
      <c r="C33" s="3" t="inlineStr">
        <is>
          <t>Appuntamenti</t>
        </is>
      </c>
      <c r="D33" s="3" t="inlineStr">
        <is>
          <t>Presentati</t>
        </is>
      </c>
      <c r="E33" s="3" t="inlineStr">
        <is>
          <t>Tasso di presenza</t>
        </is>
      </c>
      <c r="F33" s="3" t="inlineStr">
        <is>
          <t>Venduti</t>
        </is>
      </c>
      <c r="G33" s="3" t="inlineStr">
        <is>
          <t>Tasso di vendita</t>
        </is>
      </c>
    </row>
    <row r="34">
      <c r="A34" s="5">
        <f>IF('Elenchi'!$B$5="","",'Elenchi'!$B$5)</f>
        <v/>
      </c>
      <c r="B34" s="16">
        <f>IF(A34="","",COUNTIFS('Registro lead'!$E$5:$E$204,A34,'Registro lead'!$D$5:$D$204,"&lt;&gt;"))</f>
        <v/>
      </c>
      <c r="C34" s="16">
        <f>IF(A34="","",COUNTIFS('Registro lead'!$E$5:$E$204,A34,'Registro lead'!$H$5:$H$204,"Sì"))</f>
        <v/>
      </c>
      <c r="D34" s="16">
        <f>IF(A34="","",COUNTIFS('Registro lead'!$E$5:$E$204,A34,'Registro lead'!$J$5:$J$204,"Sì"))</f>
        <v/>
      </c>
      <c r="E34" s="17">
        <f>IF(OR(A34="",C34=0),"",D34/C34)</f>
        <v/>
      </c>
      <c r="F34" s="16">
        <f>IF(A34="","",COUNTIFS('Registro lead'!$E$5:$E$204,A34,'Registro lead'!$L$5:$L$204,"Sì"))</f>
        <v/>
      </c>
      <c r="G34" s="17">
        <f>IF(OR(A34="",B34=0),"",F34/B34)</f>
        <v/>
      </c>
    </row>
    <row r="35">
      <c r="A35" s="5">
        <f>IF('Elenchi'!$B$6="","",'Elenchi'!$B$6)</f>
        <v/>
      </c>
      <c r="B35" s="16">
        <f>IF(A35="","",COUNTIFS('Registro lead'!$E$5:$E$204,A35,'Registro lead'!$D$5:$D$204,"&lt;&gt;"))</f>
        <v/>
      </c>
      <c r="C35" s="16">
        <f>IF(A35="","",COUNTIFS('Registro lead'!$E$5:$E$204,A35,'Registro lead'!$H$5:$H$204,"Sì"))</f>
        <v/>
      </c>
      <c r="D35" s="16">
        <f>IF(A35="","",COUNTIFS('Registro lead'!$E$5:$E$204,A35,'Registro lead'!$J$5:$J$204,"Sì"))</f>
        <v/>
      </c>
      <c r="E35" s="17">
        <f>IF(OR(A35="",C35=0),"",D35/C35)</f>
        <v/>
      </c>
      <c r="F35" s="16">
        <f>IF(A35="","",COUNTIFS('Registro lead'!$E$5:$E$204,A35,'Registro lead'!$L$5:$L$204,"Sì"))</f>
        <v/>
      </c>
      <c r="G35" s="17">
        <f>IF(OR(A35="",B35=0),"",F35/B35)</f>
        <v/>
      </c>
    </row>
    <row r="36">
      <c r="A36" s="5">
        <f>IF('Elenchi'!$B$7="","",'Elenchi'!$B$7)</f>
        <v/>
      </c>
      <c r="B36" s="16">
        <f>IF(A36="","",COUNTIFS('Registro lead'!$E$5:$E$204,A36,'Registro lead'!$D$5:$D$204,"&lt;&gt;"))</f>
        <v/>
      </c>
      <c r="C36" s="16">
        <f>IF(A36="","",COUNTIFS('Registro lead'!$E$5:$E$204,A36,'Registro lead'!$H$5:$H$204,"Sì"))</f>
        <v/>
      </c>
      <c r="D36" s="16">
        <f>IF(A36="","",COUNTIFS('Registro lead'!$E$5:$E$204,A36,'Registro lead'!$J$5:$J$204,"Sì"))</f>
        <v/>
      </c>
      <c r="E36" s="17">
        <f>IF(OR(A36="",C36=0),"",D36/C36)</f>
        <v/>
      </c>
      <c r="F36" s="16">
        <f>IF(A36="","",COUNTIFS('Registro lead'!$E$5:$E$204,A36,'Registro lead'!$L$5:$L$204,"Sì"))</f>
        <v/>
      </c>
      <c r="G36" s="17">
        <f>IF(OR(A36="",B36=0),"",F36/B36)</f>
        <v/>
      </c>
    </row>
    <row r="37">
      <c r="A37" s="5">
        <f>IF('Elenchi'!$B$8="","",'Elenchi'!$B$8)</f>
        <v/>
      </c>
      <c r="B37" s="16">
        <f>IF(A37="","",COUNTIFS('Registro lead'!$E$5:$E$204,A37,'Registro lead'!$D$5:$D$204,"&lt;&gt;"))</f>
        <v/>
      </c>
      <c r="C37" s="16">
        <f>IF(A37="","",COUNTIFS('Registro lead'!$E$5:$E$204,A37,'Registro lead'!$H$5:$H$204,"Sì"))</f>
        <v/>
      </c>
      <c r="D37" s="16">
        <f>IF(A37="","",COUNTIFS('Registro lead'!$E$5:$E$204,A37,'Registro lead'!$J$5:$J$204,"Sì"))</f>
        <v/>
      </c>
      <c r="E37" s="17">
        <f>IF(OR(A37="",C37=0),"",D37/C37)</f>
        <v/>
      </c>
      <c r="F37" s="16">
        <f>IF(A37="","",COUNTIFS('Registro lead'!$E$5:$E$204,A37,'Registro lead'!$L$5:$L$204,"Sì"))</f>
        <v/>
      </c>
      <c r="G37" s="17">
        <f>IF(OR(A37="",B37=0),"",F37/B37)</f>
        <v/>
      </c>
    </row>
    <row r="38">
      <c r="A38" s="5">
        <f>IF('Elenchi'!$B$9="","",'Elenchi'!$B$9)</f>
        <v/>
      </c>
      <c r="B38" s="16">
        <f>IF(A38="","",COUNTIFS('Registro lead'!$E$5:$E$204,A38,'Registro lead'!$D$5:$D$204,"&lt;&gt;"))</f>
        <v/>
      </c>
      <c r="C38" s="16">
        <f>IF(A38="","",COUNTIFS('Registro lead'!$E$5:$E$204,A38,'Registro lead'!$H$5:$H$204,"Sì"))</f>
        <v/>
      </c>
      <c r="D38" s="16">
        <f>IF(A38="","",COUNTIFS('Registro lead'!$E$5:$E$204,A38,'Registro lead'!$J$5:$J$204,"Sì"))</f>
        <v/>
      </c>
      <c r="E38" s="17">
        <f>IF(OR(A38="",C38=0),"",D38/C38)</f>
        <v/>
      </c>
      <c r="F38" s="16">
        <f>IF(A38="","",COUNTIFS('Registro lead'!$E$5:$E$204,A38,'Registro lead'!$L$5:$L$204,"Sì"))</f>
        <v/>
      </c>
      <c r="G38" s="17">
        <f>IF(OR(A38="",B38=0),"",F38/B38)</f>
        <v/>
      </c>
    </row>
    <row r="39">
      <c r="A39" s="5">
        <f>IF('Elenchi'!$B$10="","",'Elenchi'!$B$10)</f>
        <v/>
      </c>
      <c r="B39" s="16">
        <f>IF(A39="","",COUNTIFS('Registro lead'!$E$5:$E$204,A39,'Registro lead'!$D$5:$D$204,"&lt;&gt;"))</f>
        <v/>
      </c>
      <c r="C39" s="16">
        <f>IF(A39="","",COUNTIFS('Registro lead'!$E$5:$E$204,A39,'Registro lead'!$H$5:$H$204,"Sì"))</f>
        <v/>
      </c>
      <c r="D39" s="16">
        <f>IF(A39="","",COUNTIFS('Registro lead'!$E$5:$E$204,A39,'Registro lead'!$J$5:$J$204,"Sì"))</f>
        <v/>
      </c>
      <c r="E39" s="17">
        <f>IF(OR(A39="",C39=0),"",D39/C39)</f>
        <v/>
      </c>
      <c r="F39" s="16">
        <f>IF(A39="","",COUNTIFS('Registro lead'!$E$5:$E$204,A39,'Registro lead'!$L$5:$L$204,"Sì"))</f>
        <v/>
      </c>
      <c r="G39" s="17">
        <f>IF(OR(A39="",B39=0),"",F39/B39)</f>
        <v/>
      </c>
    </row>
    <row r="40">
      <c r="A40" s="5">
        <f>IF('Elenchi'!$B$11="","",'Elenchi'!$B$11)</f>
        <v/>
      </c>
      <c r="B40" s="16">
        <f>IF(A40="","",COUNTIFS('Registro lead'!$E$5:$E$204,A40,'Registro lead'!$D$5:$D$204,"&lt;&gt;"))</f>
        <v/>
      </c>
      <c r="C40" s="16">
        <f>IF(A40="","",COUNTIFS('Registro lead'!$E$5:$E$204,A40,'Registro lead'!$H$5:$H$204,"Sì"))</f>
        <v/>
      </c>
      <c r="D40" s="16">
        <f>IF(A40="","",COUNTIFS('Registro lead'!$E$5:$E$204,A40,'Registro lead'!$J$5:$J$204,"Sì"))</f>
        <v/>
      </c>
      <c r="E40" s="17">
        <f>IF(OR(A40="",C40=0),"",D40/C40)</f>
        <v/>
      </c>
      <c r="F40" s="16">
        <f>IF(A40="","",COUNTIFS('Registro lead'!$E$5:$E$204,A40,'Registro lead'!$L$5:$L$204,"Sì"))</f>
        <v/>
      </c>
      <c r="G40" s="17">
        <f>IF(OR(A40="",B40=0),"",F40/B40)</f>
        <v/>
      </c>
    </row>
    <row r="41">
      <c r="A41" s="5">
        <f>IF('Elenchi'!$B$12="","",'Elenchi'!$B$12)</f>
        <v/>
      </c>
      <c r="B41" s="16">
        <f>IF(A41="","",COUNTIFS('Registro lead'!$E$5:$E$204,A41,'Registro lead'!$D$5:$D$204,"&lt;&gt;"))</f>
        <v/>
      </c>
      <c r="C41" s="16">
        <f>IF(A41="","",COUNTIFS('Registro lead'!$E$5:$E$204,A41,'Registro lead'!$H$5:$H$204,"Sì"))</f>
        <v/>
      </c>
      <c r="D41" s="16">
        <f>IF(A41="","",COUNTIFS('Registro lead'!$E$5:$E$204,A41,'Registro lead'!$J$5:$J$204,"Sì"))</f>
        <v/>
      </c>
      <c r="E41" s="17">
        <f>IF(OR(A41="",C41=0),"",D41/C41)</f>
        <v/>
      </c>
      <c r="F41" s="16">
        <f>IF(A41="","",COUNTIFS('Registro lead'!$E$5:$E$204,A41,'Registro lead'!$L$5:$L$204,"Sì"))</f>
        <v/>
      </c>
      <c r="G41" s="17">
        <f>IF(OR(A41="",B41=0),"",F41/B41)</f>
        <v/>
      </c>
    </row>
    <row r="43">
      <c r="A43" s="18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rightToLeft="0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2" customWidth="1" min="3" max="3"/>
  </cols>
  <sheetData>
    <row r="1">
      <c r="A1" s="1" t="inlineStr">
        <is>
          <t>Elenchi</t>
        </is>
      </c>
    </row>
    <row r="2">
      <c r="A2" s="2" t="inlineStr">
        <is>
          <t>Modifica qui fonti e venditori. I menu a tendina del foglio Registro lead e il Riepilogo usano questi elenchi.</t>
        </is>
      </c>
    </row>
    <row r="4" ht="24" customHeight="1">
      <c r="A4" s="3" t="inlineStr">
        <is>
          <t>Fonti</t>
        </is>
      </c>
      <c r="B4" s="3" t="inlineStr">
        <is>
          <t>Venditori</t>
        </is>
      </c>
      <c r="C4" s="3" t="inlineStr">
        <is>
          <t>Sì / No</t>
        </is>
      </c>
    </row>
    <row r="5">
      <c r="A5" s="5" t="inlineStr">
        <is>
          <t>Chat del sito</t>
        </is>
      </c>
      <c r="B5" s="5" t="inlineStr">
        <is>
          <t>Tyler</t>
        </is>
      </c>
      <c r="C5" s="5" t="inlineStr">
        <is>
          <t>Sì</t>
        </is>
      </c>
    </row>
    <row r="6">
      <c r="A6" s="5" t="inlineStr">
        <is>
          <t>Modulo web</t>
        </is>
      </c>
      <c r="B6" s="5" t="inlineStr">
        <is>
          <t>Aisha</t>
        </is>
      </c>
      <c r="C6" s="5" t="inlineStr">
        <is>
          <t>No</t>
        </is>
      </c>
    </row>
    <row r="7">
      <c r="A7" s="5" t="inlineStr">
        <is>
          <t>Telefono</t>
        </is>
      </c>
      <c r="B7" s="5" t="n"/>
    </row>
    <row r="8">
      <c r="A8" s="5" t="inlineStr">
        <is>
          <t>Annuncio su portale</t>
        </is>
      </c>
      <c r="B8" s="5" t="n"/>
    </row>
    <row r="9">
      <c r="A9" s="5" t="inlineStr">
        <is>
          <t>Segnalazione</t>
        </is>
      </c>
      <c r="B9" s="5" t="n"/>
    </row>
    <row r="10">
      <c r="A10" s="5" t="inlineStr">
        <is>
          <t>Officina</t>
        </is>
      </c>
      <c r="B10" s="5" t="n"/>
    </row>
    <row r="11">
      <c r="A11" s="5" t="inlineStr">
        <is>
          <t>Visita spontanea</t>
        </is>
      </c>
      <c r="B11" s="5" t="n"/>
    </row>
    <row r="12">
      <c r="A12" s="5" t="n"/>
      <c r="B12" s="5" t="n"/>
    </row>
    <row r="13">
      <c r="A13" s="5" t="n"/>
    </row>
    <row r="14">
      <c r="A14" s="5" t="n"/>
    </row>
    <row r="15">
      <c r="A15" s="5" t="n"/>
    </row>
    <row r="16">
      <c r="A16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di lead e appuntamenti</dc:title>
  <dcterms:created xmlns:dcterms="http://purl.org/dc/terms/" xmlns:xsi="http://www.w3.org/2001/XMLSchema-instance" xsi:type="dcterms:W3CDTF">2026-10-19T13:11:32Z</dcterms:created>
  <dcterms:modified xmlns:dcterms="http://purl.org/dc/terms/" xmlns:xsi="http://www.w3.org/2001/XMLSchema-instance" xsi:type="dcterms:W3CDTF">2026-10-19T13:11:33Z</dcterms:modified>
</cp:coreProperties>
</file>