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carrelli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Elenchi" sheetId="3" state="visible" r:id="rId3"/>
  </sheets>
  <definedNames>
    <definedName name="_xlnm._FilterDatabase" localSheetId="0" hidden="1">'Registro carrelli'!$A$4:$V$204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&quot;$&quot;#,##0.00"/>
    <numFmt numFmtId="166" formatCode="0.0%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165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/>
    </xf>
    <xf numFmtId="1" fontId="5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1" fontId="5" fillId="0" borderId="1" applyAlignment="1" pivotButton="0" quotePrefix="0" xfId="0">
      <alignment horizontal="center" vertical="top" wrapText="1"/>
    </xf>
    <xf numFmtId="0" fontId="8" fillId="0" borderId="0" pivotButton="0" quotePrefix="0" xfId="0"/>
    <xf numFmtId="1" fontId="6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5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0" customWidth="1" min="5" max="5"/>
    <col width="11" customWidth="1" min="6" max="6"/>
    <col width="17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9" customWidth="1" min="14" max="14"/>
    <col width="9" customWidth="1" min="15" max="15"/>
    <col width="11" customWidth="1" min="16" max="16"/>
    <col width="16" customWidth="1" min="17" max="17"/>
    <col width="11" customWidth="1" min="18" max="18"/>
    <col width="11" customWidth="1" min="19" max="19"/>
    <col width="15" customWidth="1" min="20" max="20"/>
    <col width="13" customWidth="1" min="21" max="21"/>
    <col width="46" customWidth="1" min="22" max="22"/>
  </cols>
  <sheetData>
    <row r="1">
      <c r="A1" s="1" t="inlineStr">
        <is>
          <t>Registro di recupero dei carrelli abbandonati</t>
        </is>
      </c>
    </row>
    <row r="2">
      <c r="A2" s="2" t="inlineStr">
        <is>
          <t>Una riga per carrello abbandonato, dal report della piattaforma del negozio. Compila le colonne bianche; quelle ombreggiate si compilano da sole. Scegli Email consentita, Fase di abbandono, Motivo probabile e Disiscritto dagli elenchi.</t>
        </is>
      </c>
    </row>
    <row r="3">
      <c r="A3" s="2" t="inlineStr">
        <is>
          <t>Gli orari previsti delle email seguono i tempi della serie nel foglio Elenchi. Inserisci l’ora in cui è partita ogni email, e l’ordine quando il carrello viene recuperato. Lo stato usa la data e l’ora attuali.</t>
        </is>
      </c>
    </row>
    <row r="4" ht="34" customHeight="1">
      <c r="A4" s="3" t="inlineStr">
        <is>
          <t>Abbandonato il</t>
        </is>
      </c>
      <c r="B4" s="3" t="inlineStr">
        <is>
          <t>Cliente</t>
        </is>
      </c>
      <c r="C4" s="3" t="inlineStr">
        <is>
          <t>ID carrello</t>
        </is>
      </c>
      <c r="D4" s="3" t="inlineStr">
        <is>
          <t>Valore carrello</t>
        </is>
      </c>
      <c r="E4" s="3" t="inlineStr">
        <is>
          <t>Email consentita</t>
        </is>
      </c>
      <c r="F4" s="3" t="inlineStr">
        <is>
          <t>Fase di abbandono</t>
        </is>
      </c>
      <c r="G4" s="3" t="inlineStr">
        <is>
          <t>Motivo probabile</t>
        </is>
      </c>
      <c r="H4" s="3" t="inlineStr">
        <is>
          <t>Email 1 prevista</t>
        </is>
      </c>
      <c r="I4" s="3" t="inlineStr">
        <is>
          <t>Email 1 inviata</t>
        </is>
      </c>
      <c r="J4" s="3" t="inlineStr">
        <is>
          <t>Email 2 prevista</t>
        </is>
      </c>
      <c r="K4" s="3" t="inlineStr">
        <is>
          <t>Email 2 inviata</t>
        </is>
      </c>
      <c r="L4" s="3" t="inlineStr">
        <is>
          <t>Email 3 prevista</t>
        </is>
      </c>
      <c r="M4" s="3" t="inlineStr">
        <is>
          <t>Email 3 inviata</t>
        </is>
      </c>
      <c r="N4" s="3" t="inlineStr">
        <is>
          <t>Email inviate</t>
        </is>
      </c>
      <c r="O4" s="3" t="inlineStr">
        <is>
          <t>Disiscritto</t>
        </is>
      </c>
      <c r="P4" s="3" t="inlineStr">
        <is>
          <t>Ordine</t>
        </is>
      </c>
      <c r="Q4" s="3" t="inlineStr">
        <is>
          <t>Data ordine</t>
        </is>
      </c>
      <c r="R4" s="3" t="inlineStr">
        <is>
          <t>Valore ordine</t>
        </is>
      </c>
      <c r="S4" s="3" t="inlineStr">
        <is>
          <t>Sconto concesso</t>
        </is>
      </c>
      <c r="T4" s="3" t="inlineStr">
        <is>
          <t>Recuperato dopo</t>
        </is>
      </c>
      <c r="U4" s="3" t="inlineStr">
        <is>
          <t>Stato</t>
        </is>
      </c>
      <c r="V4" s="3" t="inlineStr">
        <is>
          <t>Note</t>
        </is>
      </c>
    </row>
    <row r="5">
      <c r="A5" s="4" t="n">
        <v>46293.42013888889</v>
      </c>
      <c r="B5" s="5" t="inlineStr">
        <is>
          <t>Hugo Marchetti</t>
        </is>
      </c>
      <c r="C5" s="6" t="inlineStr">
        <is>
          <t>C-5188</t>
        </is>
      </c>
      <c r="D5" s="7" t="n">
        <v>72</v>
      </c>
      <c r="E5" s="6" t="inlineStr">
        <is>
          <t>Sì</t>
        </is>
      </c>
      <c r="F5" s="8" t="inlineStr">
        <is>
          <t>Pagamento</t>
        </is>
      </c>
      <c r="G5" s="9" t="inlineStr">
        <is>
          <t>Fiducia e pagamento</t>
        </is>
      </c>
      <c r="H5" s="10">
        <f>IF(OR($A5="",$E5&lt;&gt;"Sì"),"",$A5+'Elenchi'!$B$5/24)</f>
        <v/>
      </c>
      <c r="I5" s="4" t="n"/>
      <c r="J5" s="10">
        <f>IF(OR($A5="",$E5&lt;&gt;"Sì"),"",$A5+'Elenchi'!$B$6/24)</f>
        <v/>
      </c>
      <c r="K5" s="4" t="n"/>
      <c r="L5" s="10">
        <f>IF(OR($A5="",$E5&lt;&gt;"Sì",$G5='Elenchi'!$C$18),"",$A5+'Elenchi'!$B$7/24)</f>
        <v/>
      </c>
      <c r="M5" s="4" t="n"/>
      <c r="N5" s="11">
        <f>IF($A5="","",COUNT($I5,$K5,$M5))</f>
        <v/>
      </c>
      <c r="O5" s="6" t="n"/>
      <c r="P5" s="8" t="inlineStr">
        <is>
          <t>DC-10449</t>
        </is>
      </c>
      <c r="Q5" s="4" t="n">
        <v>46293.44513888889</v>
      </c>
      <c r="R5" s="7" t="n">
        <v>72</v>
      </c>
      <c r="S5" s="7" t="n">
        <v>0</v>
      </c>
      <c r="T5" s="12">
        <f>IF(OR($A5="",$Q5=""),"",IF(AND($M5&lt;&gt;"",$Q5&gt;=$M5),"Email 3",IF(AND($K5&lt;&gt;"",$Q5&gt;=$K5),"Email 2",IF(AND($I5&lt;&gt;"",$Q5&gt;=$I5),"Email 1","Prima delle email"))))</f>
        <v/>
      </c>
      <c r="U5" s="13">
        <f>IF($A5="","",IF($P5&lt;&gt;"","Recuperato",IF($O5="Sì","Disiscritto",IF($E5&lt;&gt;"Sì","Niente email",IF(NOW()&gt;=$A5+'Elenchi'!$B$8,"Chiuso",IF(AND($H5&lt;&gt;"",$I5="",NOW()&gt;=$H5),"Email da inviare",IF(AND($J5&lt;&gt;"",$K5="",NOW()&gt;=$J5),"Email da inviare",IF(AND($L5&lt;&gt;"",$M5="",NOW()&gt;=$L5),"Email da inviare","In attesa"))))))))</f>
        <v/>
      </c>
      <c r="V5" s="9" t="inlineStr">
        <is>
          <t>Ha chiesto in chat se si può pagare con PayPal; ha risposto l’agente IA. Ha ordinato prima dell’email 1</t>
        </is>
      </c>
    </row>
    <row r="6">
      <c r="A6" s="4" t="n">
        <v>46293.60416666666</v>
      </c>
      <c r="B6" s="5" t="inlineStr">
        <is>
          <t>Amara Okoye</t>
        </is>
      </c>
      <c r="C6" s="6" t="inlineStr">
        <is>
          <t>C-5191</t>
        </is>
      </c>
      <c r="D6" s="7" t="n">
        <v>38</v>
      </c>
      <c r="E6" s="6" t="inlineStr">
        <is>
          <t>No</t>
        </is>
      </c>
      <c r="F6" s="8" t="inlineStr">
        <is>
          <t>Spedizione</t>
        </is>
      </c>
      <c r="G6" s="9" t="inlineStr">
        <is>
          <t>Costi aggiuntivi</t>
        </is>
      </c>
      <c r="H6" s="10">
        <f>IF(OR($A6="",$E6&lt;&gt;"Sì"),"",$A6+'Elenchi'!$B$5/24)</f>
        <v/>
      </c>
      <c r="I6" s="4" t="n"/>
      <c r="J6" s="10">
        <f>IF(OR($A6="",$E6&lt;&gt;"Sì"),"",$A6+'Elenchi'!$B$6/24)</f>
        <v/>
      </c>
      <c r="K6" s="4" t="n"/>
      <c r="L6" s="10">
        <f>IF(OR($A6="",$E6&lt;&gt;"Sì",$G6='Elenchi'!$C$18),"",$A6+'Elenchi'!$B$7/24)</f>
        <v/>
      </c>
      <c r="M6" s="4" t="n"/>
      <c r="N6" s="11">
        <f>IF($A6="","",COUNT($I6,$K6,$M6))</f>
        <v/>
      </c>
      <c r="O6" s="6" t="n"/>
      <c r="P6" s="8" t="n"/>
      <c r="Q6" s="4" t="n"/>
      <c r="R6" s="7" t="n"/>
      <c r="S6" s="7" t="n"/>
      <c r="T6" s="12">
        <f>IF(OR($A6="",$Q6=""),"",IF(AND($M6&lt;&gt;"",$Q6&gt;=$M6),"Email 3",IF(AND($K6&lt;&gt;"",$Q6&gt;=$K6),"Email 2",IF(AND($I6&lt;&gt;"",$Q6&gt;=$I6),"Email 1","Prima delle email"))))</f>
        <v/>
      </c>
      <c r="U6" s="13">
        <f>IF($A6="","",IF($P6&lt;&gt;"","Recuperato",IF($O6="Sì","Disiscritto",IF($E6&lt;&gt;"Sì","Niente email",IF(NOW()&gt;=$A6+'Elenchi'!$B$8,"Chiuso",IF(AND($H6&lt;&gt;"",$I6="",NOW()&gt;=$H6),"Email da inviare",IF(AND($J6&lt;&gt;"",$K6="",NOW()&gt;=$J6),"Email da inviare",IF(AND($L6&lt;&gt;"",$M6="",NOW()&gt;=$L6),"Email da inviare","In attesa"))))))))</f>
        <v/>
      </c>
      <c r="V6" s="9" t="inlineStr">
        <is>
          <t>Non ha spuntato la casella marketing: nessuna email</t>
        </is>
      </c>
    </row>
    <row r="7">
      <c r="A7" s="4" t="n">
        <v>46293.90763888889</v>
      </c>
      <c r="B7" s="5" t="inlineStr">
        <is>
          <t>Felix Lindqvist</t>
        </is>
      </c>
      <c r="C7" s="6" t="inlineStr">
        <is>
          <t>C-5194</t>
        </is>
      </c>
      <c r="D7" s="7" t="n">
        <v>124</v>
      </c>
      <c r="E7" s="6" t="inlineStr">
        <is>
          <t>Sì</t>
        </is>
      </c>
      <c r="F7" s="8" t="inlineStr">
        <is>
          <t>Contatti</t>
        </is>
      </c>
      <c r="G7" s="9" t="inlineStr">
        <is>
          <t>Creazione account</t>
        </is>
      </c>
      <c r="H7" s="10">
        <f>IF(OR($A7="",$E7&lt;&gt;"Sì"),"",$A7+'Elenchi'!$B$5/24)</f>
        <v/>
      </c>
      <c r="I7" s="4" t="n">
        <v>46293.94930555556</v>
      </c>
      <c r="J7" s="10">
        <f>IF(OR($A7="",$E7&lt;&gt;"Sì"),"",$A7+'Elenchi'!$B$6/24)</f>
        <v/>
      </c>
      <c r="K7" s="4" t="n">
        <v>46294.90763888889</v>
      </c>
      <c r="L7" s="10">
        <f>IF(OR($A7="",$E7&lt;&gt;"Sì",$G7='Elenchi'!$C$18),"",$A7+'Elenchi'!$B$7/24)</f>
        <v/>
      </c>
      <c r="M7" s="4" t="n"/>
      <c r="N7" s="11">
        <f>IF($A7="","",COUNT($I7,$K7,$M7))</f>
        <v/>
      </c>
      <c r="O7" s="6" t="n"/>
      <c r="P7" s="8" t="inlineStr">
        <is>
          <t>DC-10452</t>
        </is>
      </c>
      <c r="Q7" s="4" t="n">
        <v>46294.92708333334</v>
      </c>
      <c r="R7" s="7" t="n">
        <v>124</v>
      </c>
      <c r="S7" s="7" t="n">
        <v>0</v>
      </c>
      <c r="T7" s="12">
        <f>IF(OR($A7="",$Q7=""),"",IF(AND($M7&lt;&gt;"",$Q7&gt;=$M7),"Email 3",IF(AND($K7&lt;&gt;"",$Q7&gt;=$K7),"Email 2",IF(AND($I7&lt;&gt;"",$Q7&gt;=$I7),"Email 1","Prima delle email"))))</f>
        <v/>
      </c>
      <c r="U7" s="13">
        <f>IF($A7="","",IF($P7&lt;&gt;"","Recuperato",IF($O7="Sì","Disiscritto",IF($E7&lt;&gt;"Sì","Niente email",IF(NOW()&gt;=$A7+'Elenchi'!$B$8,"Chiuso",IF(AND($H7&lt;&gt;"",$I7="",NOW()&gt;=$H7),"Email da inviare",IF(AND($J7&lt;&gt;"",$K7="",NOW()&gt;=$J7),"Email da inviare",IF(AND($L7&lt;&gt;"",$M7="",NOW()&gt;=$L7),"Email da inviare","In attesa"))))))))</f>
        <v/>
      </c>
      <c r="V7" s="9" t="inlineStr">
        <is>
          <t>Pensava servisse un account. L’email 2 spiegava l’acquisto come ospite</t>
        </is>
      </c>
    </row>
    <row r="8">
      <c r="A8" s="4" t="n">
        <v>46294.34722222222</v>
      </c>
      <c r="B8" s="5" t="inlineStr">
        <is>
          <t>Nadia Kowal</t>
        </is>
      </c>
      <c r="C8" s="6" t="inlineStr">
        <is>
          <t>C-5198</t>
        </is>
      </c>
      <c r="D8" s="7" t="n">
        <v>29</v>
      </c>
      <c r="E8" s="6" t="inlineStr">
        <is>
          <t>Sì</t>
        </is>
      </c>
      <c r="F8" s="8" t="inlineStr">
        <is>
          <t>Carrello</t>
        </is>
      </c>
      <c r="G8" s="9" t="inlineStr">
        <is>
          <t>Solo un’occhiata</t>
        </is>
      </c>
      <c r="H8" s="10">
        <f>IF(OR($A8="",$E8&lt;&gt;"Sì"),"",$A8+'Elenchi'!$B$5/24)</f>
        <v/>
      </c>
      <c r="I8" s="4" t="n">
        <v>46294.38888888889</v>
      </c>
      <c r="J8" s="10">
        <f>IF(OR($A8="",$E8&lt;&gt;"Sì"),"",$A8+'Elenchi'!$B$6/24)</f>
        <v/>
      </c>
      <c r="K8" s="4" t="n">
        <v>46295.34722222222</v>
      </c>
      <c r="L8" s="10">
        <f>IF(OR($A8="",$E8&lt;&gt;"Sì",$G8='Elenchi'!$C$18),"",$A8+'Elenchi'!$B$7/24)</f>
        <v/>
      </c>
      <c r="M8" s="4" t="n"/>
      <c r="N8" s="11">
        <f>IF($A8="","",COUNT($I8,$K8,$M8))</f>
        <v/>
      </c>
      <c r="O8" s="6" t="n"/>
      <c r="P8" s="8" t="n"/>
      <c r="Q8" s="4" t="n"/>
      <c r="R8" s="7" t="n"/>
      <c r="S8" s="7" t="n"/>
      <c r="T8" s="12">
        <f>IF(OR($A8="",$Q8=""),"",IF(AND($M8&lt;&gt;"",$Q8&gt;=$M8),"Email 3",IF(AND($K8&lt;&gt;"",$Q8&gt;=$K8),"Email 2",IF(AND($I8&lt;&gt;"",$Q8&gt;=$I8),"Email 1","Prima delle email"))))</f>
        <v/>
      </c>
      <c r="U8" s="13">
        <f>IF($A8="","",IF($P8&lt;&gt;"","Recuperato",IF($O8="Sì","Disiscritto",IF($E8&lt;&gt;"Sì","Niente email",IF(NOW()&gt;=$A8+'Elenchi'!$B$8,"Chiuso",IF(AND($H8&lt;&gt;"",$I8="",NOW()&gt;=$H8),"Email da inviare",IF(AND($J8&lt;&gt;"",$K8="",NOW()&gt;=$J8),"Email da inviare",IF(AND($L8&lt;&gt;"",$M8="",NOW()&gt;=$L8),"Email da inviare","In attesa"))))))))</f>
        <v/>
      </c>
      <c r="V8" s="9" t="inlineStr">
        <is>
          <t>Solo un’occhiata: email 2 dalla scheda 7, niente email 3, niente sconto</t>
        </is>
      </c>
    </row>
    <row r="9">
      <c r="A9" s="4" t="n">
        <v>46294.54305555556</v>
      </c>
      <c r="B9" s="5" t="inlineStr">
        <is>
          <t>Sean Gallagher</t>
        </is>
      </c>
      <c r="C9" s="6" t="inlineStr">
        <is>
          <t>C-5201</t>
        </is>
      </c>
      <c r="D9" s="7" t="n">
        <v>88</v>
      </c>
      <c r="E9" s="6" t="inlineStr">
        <is>
          <t>Sì</t>
        </is>
      </c>
      <c r="F9" s="8" t="inlineStr">
        <is>
          <t>Spedizione</t>
        </is>
      </c>
      <c r="G9" s="9" t="inlineStr">
        <is>
          <t>Tempi di consegna</t>
        </is>
      </c>
      <c r="H9" s="10">
        <f>IF(OR($A9="",$E9&lt;&gt;"Sì"),"",$A9+'Elenchi'!$B$5/24)</f>
        <v/>
      </c>
      <c r="I9" s="4" t="n">
        <v>46294.58472222222</v>
      </c>
      <c r="J9" s="10">
        <f>IF(OR($A9="",$E9&lt;&gt;"Sì"),"",$A9+'Elenchi'!$B$6/24)</f>
        <v/>
      </c>
      <c r="K9" s="4" t="n"/>
      <c r="L9" s="10">
        <f>IF(OR($A9="",$E9&lt;&gt;"Sì",$G9='Elenchi'!$C$18),"",$A9+'Elenchi'!$B$7/24)</f>
        <v/>
      </c>
      <c r="M9" s="4" t="n"/>
      <c r="N9" s="11">
        <f>IF($A9="","",COUNT($I9,$K9,$M9))</f>
        <v/>
      </c>
      <c r="O9" s="6" t="inlineStr">
        <is>
          <t>Sì</t>
        </is>
      </c>
      <c r="P9" s="8" t="n"/>
      <c r="Q9" s="4" t="n"/>
      <c r="R9" s="7" t="n"/>
      <c r="S9" s="7" t="n"/>
      <c r="T9" s="12">
        <f>IF(OR($A9="",$Q9=""),"",IF(AND($M9&lt;&gt;"",$Q9&gt;=$M9),"Email 3",IF(AND($K9&lt;&gt;"",$Q9&gt;=$K9),"Email 2",IF(AND($I9&lt;&gt;"",$Q9&gt;=$I9),"Email 1","Prima delle email"))))</f>
        <v/>
      </c>
      <c r="U9" s="13">
        <f>IF($A9="","",IF($P9&lt;&gt;"","Recuperato",IF($O9="Sì","Disiscritto",IF($E9&lt;&gt;"Sì","Niente email",IF(NOW()&gt;=$A9+'Elenchi'!$B$8,"Chiuso",IF(AND($H9&lt;&gt;"",$I9="",NOW()&gt;=$H9),"Email da inviare",IF(AND($J9&lt;&gt;"",$K9="",NOW()&gt;=$J9),"Email da inviare",IF(AND($L9&lt;&gt;"",$M9="",NOW()&gt;=$L9),"Email da inviare","In attesa"))))))))</f>
        <v/>
      </c>
      <c r="V9" s="9" t="inlineStr">
        <is>
          <t>Si è disiscritto dopo l’email 1: serie interrotta</t>
        </is>
      </c>
    </row>
    <row r="10">
      <c r="A10" s="4" t="n">
        <v>46294.8</v>
      </c>
      <c r="B10" s="5" t="inlineStr">
        <is>
          <t>Rachel Sutton</t>
        </is>
      </c>
      <c r="C10" s="6" t="inlineStr">
        <is>
          <t>C-5207</t>
        </is>
      </c>
      <c r="D10" s="7" t="n">
        <v>46</v>
      </c>
      <c r="E10" s="6" t="inlineStr">
        <is>
          <t>Sì</t>
        </is>
      </c>
      <c r="F10" s="8" t="inlineStr">
        <is>
          <t>Spedizione</t>
        </is>
      </c>
      <c r="G10" s="9" t="inlineStr">
        <is>
          <t>Costi aggiuntivi</t>
        </is>
      </c>
      <c r="H10" s="10">
        <f>IF(OR($A10="",$E10&lt;&gt;"Sì"),"",$A10+'Elenchi'!$B$5/24)</f>
        <v/>
      </c>
      <c r="I10" s="4" t="n">
        <v>46294.84166666667</v>
      </c>
      <c r="J10" s="10">
        <f>IF(OR($A10="",$E10&lt;&gt;"Sì"),"",$A10+'Elenchi'!$B$6/24)</f>
        <v/>
      </c>
      <c r="K10" s="4" t="n">
        <v>46295.8</v>
      </c>
      <c r="L10" s="10">
        <f>IF(OR($A10="",$E10&lt;&gt;"Sì",$G10='Elenchi'!$C$18),"",$A10+'Elenchi'!$B$7/24)</f>
        <v/>
      </c>
      <c r="M10" s="4" t="n"/>
      <c r="N10" s="11">
        <f>IF($A10="","",COUNT($I10,$K10,$M10))</f>
        <v/>
      </c>
      <c r="O10" s="6" t="n"/>
      <c r="P10" s="8" t="inlineStr">
        <is>
          <t>DC-10458</t>
        </is>
      </c>
      <c r="Q10" s="4" t="n">
        <v>46295.83194444444</v>
      </c>
      <c r="R10" s="7" t="n">
        <v>58</v>
      </c>
      <c r="S10" s="7" t="n">
        <v>0</v>
      </c>
      <c r="T10" s="12">
        <f>IF(OR($A10="",$Q10=""),"",IF(AND($M10&lt;&gt;"",$Q10&gt;=$M10),"Email 3",IF(AND($K10&lt;&gt;"",$Q10&gt;=$K10),"Email 2",IF(AND($I10&lt;&gt;"",$Q10&gt;=$I10),"Email 1","Prima delle email"))))</f>
        <v/>
      </c>
      <c r="U10" s="13">
        <f>IF($A10="","",IF($P10&lt;&gt;"","Recuperato",IF($O10="Sì","Disiscritto",IF($E10&lt;&gt;"Sì","Niente email",IF(NOW()&gt;=$A10+'Elenchi'!$B$8,"Chiuso",IF(AND($H10&lt;&gt;"",$I10="",NOW()&gt;=$H10),"Email da inviare",IF(AND($J10&lt;&gt;"",$K10="",NOW()&gt;=$J10),"Email da inviare",IF(AND($L10&lt;&gt;"",$M10="",NOW()&gt;=$L10),"Email da inviare","In attesa"))))))))</f>
        <v/>
      </c>
      <c r="V10" s="9" t="inlineStr">
        <is>
          <t>Chat sulla pagina prodotto: data di consegna e biglietto scritto a mano. Ha aggiunto un tagliastoppino, spedizione gratuita</t>
        </is>
      </c>
    </row>
    <row r="11">
      <c r="A11" s="4" t="n">
        <v>46295.46875</v>
      </c>
      <c r="B11" s="5" t="inlineStr">
        <is>
          <t>Lucia Ferraro</t>
        </is>
      </c>
      <c r="C11" s="6" t="inlineStr">
        <is>
          <t>C-5210</t>
        </is>
      </c>
      <c r="D11" s="7" t="n">
        <v>64</v>
      </c>
      <c r="E11" s="6" t="inlineStr">
        <is>
          <t>Sì</t>
        </is>
      </c>
      <c r="F11" s="8" t="inlineStr">
        <is>
          <t>Pagamento</t>
        </is>
      </c>
      <c r="G11" s="9" t="inlineStr">
        <is>
          <t>Resi</t>
        </is>
      </c>
      <c r="H11" s="10">
        <f>IF(OR($A11="",$E11&lt;&gt;"Sì"),"",$A11+'Elenchi'!$B$5/24)</f>
        <v/>
      </c>
      <c r="I11" s="4" t="n">
        <v>46295.51041666666</v>
      </c>
      <c r="J11" s="10">
        <f>IF(OR($A11="",$E11&lt;&gt;"Sì"),"",$A11+'Elenchi'!$B$6/24)</f>
        <v/>
      </c>
      <c r="K11" s="4" t="n">
        <v>46296.46875</v>
      </c>
      <c r="L11" s="10">
        <f>IF(OR($A11="",$E11&lt;&gt;"Sì",$G11='Elenchi'!$C$18),"",$A11+'Elenchi'!$B$7/24)</f>
        <v/>
      </c>
      <c r="M11" s="4" t="n">
        <v>46298.46875</v>
      </c>
      <c r="N11" s="11">
        <f>IF($A11="","",COUNT($I11,$K11,$M11))</f>
        <v/>
      </c>
      <c r="O11" s="6" t="n"/>
      <c r="P11" s="8" t="n"/>
      <c r="Q11" s="4" t="n"/>
      <c r="R11" s="7" t="n"/>
      <c r="S11" s="7" t="n"/>
      <c r="T11" s="12">
        <f>IF(OR($A11="",$Q11=""),"",IF(AND($M11&lt;&gt;"",$Q11&gt;=$M11),"Email 3",IF(AND($K11&lt;&gt;"",$Q11&gt;=$K11),"Email 2",IF(AND($I11&lt;&gt;"",$Q11&gt;=$I11),"Email 1","Prima delle email"))))</f>
        <v/>
      </c>
      <c r="U11" s="13">
        <f>IF($A11="","",IF($P11&lt;&gt;"","Recuperato",IF($O11="Sì","Disiscritto",IF($E11&lt;&gt;"Sì","Niente email",IF(NOW()&gt;=$A11+'Elenchi'!$B$8,"Chiuso",IF(AND($H11&lt;&gt;"",$I11="",NOW()&gt;=$H11),"Email da inviare",IF(AND($J11&lt;&gt;"",$K11="",NOW()&gt;=$J11),"Email da inviare",IF(AND($L11&lt;&gt;"",$M11="",NOW()&gt;=$L11),"Email da inviare","In attesa"))))))))</f>
        <v/>
      </c>
      <c r="V11" s="9" t="inlineStr">
        <is>
          <t>Ha chiesto se si può restituire una candela quando il profumo è troppo forte</t>
        </is>
      </c>
    </row>
    <row r="12">
      <c r="A12" s="4" t="n">
        <v>46295.69444444445</v>
      </c>
      <c r="B12" s="5" t="inlineStr">
        <is>
          <t>Mei Tanaka</t>
        </is>
      </c>
      <c r="C12" s="6" t="inlineStr">
        <is>
          <t>C-5213</t>
        </is>
      </c>
      <c r="D12" s="7" t="n">
        <v>210</v>
      </c>
      <c r="E12" s="6" t="inlineStr">
        <is>
          <t>Sì</t>
        </is>
      </c>
      <c r="F12" s="8" t="inlineStr">
        <is>
          <t>Spedizione</t>
        </is>
      </c>
      <c r="G12" s="9" t="inlineStr">
        <is>
          <t>Tempi di consegna</t>
        </is>
      </c>
      <c r="H12" s="10">
        <f>IF(OR($A12="",$E12&lt;&gt;"Sì"),"",$A12+'Elenchi'!$B$5/24)</f>
        <v/>
      </c>
      <c r="I12" s="4" t="n">
        <v>46295.73611111111</v>
      </c>
      <c r="J12" s="10">
        <f>IF(OR($A12="",$E12&lt;&gt;"Sì"),"",$A12+'Elenchi'!$B$6/24)</f>
        <v/>
      </c>
      <c r="K12" s="4" t="n">
        <v>46296.69444444445</v>
      </c>
      <c r="L12" s="10">
        <f>IF(OR($A12="",$E12&lt;&gt;"Sì",$G12='Elenchi'!$C$18),"",$A12+'Elenchi'!$B$7/24)</f>
        <v/>
      </c>
      <c r="M12" s="4" t="n">
        <v>46298.69444444445</v>
      </c>
      <c r="N12" s="11">
        <f>IF($A12="","",COUNT($I12,$K12,$M12))</f>
        <v/>
      </c>
      <c r="O12" s="6" t="n"/>
      <c r="P12" s="8" t="n"/>
      <c r="Q12" s="4" t="n"/>
      <c r="R12" s="7" t="n"/>
      <c r="S12" s="7" t="n"/>
      <c r="T12" s="12">
        <f>IF(OR($A12="",$Q12=""),"",IF(AND($M12&lt;&gt;"",$Q12&gt;=$M12),"Email 3",IF(AND($K12&lt;&gt;"",$Q12&gt;=$K12),"Email 2",IF(AND($I12&lt;&gt;"",$Q12&gt;=$I12),"Email 1","Prima delle email"))))</f>
        <v/>
      </c>
      <c r="U12" s="13">
        <f>IF($A12="","",IF($P12&lt;&gt;"","Recuperato",IF($O12="Sì","Disiscritto",IF($E12&lt;&gt;"Sì","Niente email",IF(NOW()&gt;=$A12+'Elenchi'!$B$8,"Chiuso",IF(AND($H12&lt;&gt;"",$I12="",NOW()&gt;=$H12),"Email da inviare",IF(AND($J12&lt;&gt;"",$K12="",NOW()&gt;=$J12),"Email da inviare",IF(AND($L12&lt;&gt;"",$M12="",NOW()&gt;=$L12),"Email da inviare","In attesa"))))))))</f>
        <v/>
      </c>
      <c r="V12" s="9" t="inlineStr">
        <is>
          <t>Bomboniere per un matrimonio il 10 ottobre. L’email 2 indicava le date dell’espressa; nessun ordine</t>
        </is>
      </c>
    </row>
    <row r="13">
      <c r="A13" s="4" t="n">
        <v>46295.95138888889</v>
      </c>
      <c r="B13" s="5" t="inlineStr">
        <is>
          <t>Duncan Reid</t>
        </is>
      </c>
      <c r="C13" s="6" t="inlineStr">
        <is>
          <t>C-5215</t>
        </is>
      </c>
      <c r="D13" s="7" t="n">
        <v>58</v>
      </c>
      <c r="E13" s="6" t="inlineStr">
        <is>
          <t>Sì</t>
        </is>
      </c>
      <c r="F13" s="8" t="inlineStr">
        <is>
          <t>Contatti</t>
        </is>
      </c>
      <c r="G13" s="9" t="inlineStr">
        <is>
          <t>Creazione account</t>
        </is>
      </c>
      <c r="H13" s="10">
        <f>IF(OR($A13="",$E13&lt;&gt;"Sì"),"",$A13+'Elenchi'!$B$5/24)</f>
        <v/>
      </c>
      <c r="I13" s="4" t="n">
        <v>46295.99305555555</v>
      </c>
      <c r="J13" s="10">
        <f>IF(OR($A13="",$E13&lt;&gt;"Sì"),"",$A13+'Elenchi'!$B$6/24)</f>
        <v/>
      </c>
      <c r="K13" s="4" t="n">
        <v>46296.95138888889</v>
      </c>
      <c r="L13" s="10">
        <f>IF(OR($A13="",$E13&lt;&gt;"Sì",$G13='Elenchi'!$C$18),"",$A13+'Elenchi'!$B$7/24)</f>
        <v/>
      </c>
      <c r="M13" s="4" t="n">
        <v>46298.95138888889</v>
      </c>
      <c r="N13" s="11">
        <f>IF($A13="","",COUNT($I13,$K13,$M13))</f>
        <v/>
      </c>
      <c r="O13" s="6" t="n"/>
      <c r="P13" s="8" t="n"/>
      <c r="Q13" s="4" t="n"/>
      <c r="R13" s="7" t="n"/>
      <c r="S13" s="7" t="n"/>
      <c r="T13" s="12">
        <f>IF(OR($A13="",$Q13=""),"",IF(AND($M13&lt;&gt;"",$Q13&gt;=$M13),"Email 3",IF(AND($K13&lt;&gt;"",$Q13&gt;=$K13),"Email 2",IF(AND($I13&lt;&gt;"",$Q13&gt;=$I13),"Email 1","Prima delle email"))))</f>
        <v/>
      </c>
      <c r="U13" s="13">
        <f>IF($A13="","",IF($P13&lt;&gt;"","Recuperato",IF($O13="Sì","Disiscritto",IF($E13&lt;&gt;"Sì","Niente email",IF(NOW()&gt;=$A13+'Elenchi'!$B$8,"Chiuso",IF(AND($H13&lt;&gt;"",$I13="",NOW()&gt;=$H13),"Email da inviare",IF(AND($J13&lt;&gt;"",$K13="",NOW()&gt;=$J13),"Email da inviare",IF(AND($L13&lt;&gt;"",$M13="",NOW()&gt;=$L13),"Email da inviare","In attesa"))))))))</f>
        <v/>
      </c>
      <c r="V13" s="9" t="n"/>
    </row>
    <row r="14">
      <c r="A14" s="4" t="n">
        <v>46296.41319444445</v>
      </c>
      <c r="B14" s="5" t="inlineStr">
        <is>
          <t>Talia Moreno</t>
        </is>
      </c>
      <c r="C14" s="6" t="inlineStr">
        <is>
          <t>C-5216</t>
        </is>
      </c>
      <c r="D14" s="7" t="n">
        <v>52</v>
      </c>
      <c r="E14" s="6" t="inlineStr">
        <is>
          <t>Sì</t>
        </is>
      </c>
      <c r="F14" s="8" t="inlineStr">
        <is>
          <t>Contatti</t>
        </is>
      </c>
      <c r="G14" s="9" t="inlineStr">
        <is>
          <t>Fiducia e pagamento</t>
        </is>
      </c>
      <c r="H14" s="10">
        <f>IF(OR($A14="",$E14&lt;&gt;"Sì"),"",$A14+'Elenchi'!$B$5/24)</f>
        <v/>
      </c>
      <c r="I14" s="4" t="n">
        <v>46296.45486111111</v>
      </c>
      <c r="J14" s="10">
        <f>IF(OR($A14="",$E14&lt;&gt;"Sì"),"",$A14+'Elenchi'!$B$6/24)</f>
        <v/>
      </c>
      <c r="K14" s="4" t="n">
        <v>46297.41319444445</v>
      </c>
      <c r="L14" s="10">
        <f>IF(OR($A14="",$E14&lt;&gt;"Sì",$G14='Elenchi'!$C$18),"",$A14+'Elenchi'!$B$7/24)</f>
        <v/>
      </c>
      <c r="M14" s="4" t="n">
        <v>46299.41319444445</v>
      </c>
      <c r="N14" s="11">
        <f>IF($A14="","",COUNT($I14,$K14,$M14))</f>
        <v/>
      </c>
      <c r="O14" s="6" t="n"/>
      <c r="P14" s="8" t="n"/>
      <c r="Q14" s="4" t="n"/>
      <c r="R14" s="7" t="n"/>
      <c r="S14" s="7" t="n"/>
      <c r="T14" s="12">
        <f>IF(OR($A14="",$Q14=""),"",IF(AND($M14&lt;&gt;"",$Q14&gt;=$M14),"Email 3",IF(AND($K14&lt;&gt;"",$Q14&gt;=$K14),"Email 2",IF(AND($I14&lt;&gt;"",$Q14&gt;=$I14),"Email 1","Prima delle email"))))</f>
        <v/>
      </c>
      <c r="U14" s="13">
        <f>IF($A14="","",IF($P14&lt;&gt;"","Recuperato",IF($O14="Sì","Disiscritto",IF($E14&lt;&gt;"Sì","Niente email",IF(NOW()&gt;=$A14+'Elenchi'!$B$8,"Chiuso",IF(AND($H14&lt;&gt;"",$I14="",NOW()&gt;=$H14),"Email da inviare",IF(AND($J14&lt;&gt;"",$K14="",NOW()&gt;=$J14),"Email da inviare",IF(AND($L14&lt;&gt;"",$M14="",NOW()&gt;=$L14),"Email da inviare","In attesa"))))))))</f>
        <v/>
      </c>
      <c r="V14" s="9" t="inlineStr">
        <is>
          <t>Ancora nessuna recensione nella pagina prodotto</t>
        </is>
      </c>
    </row>
    <row r="15">
      <c r="A15" s="4" t="n">
        <v>46296.85416666666</v>
      </c>
      <c r="B15" s="5" t="inlineStr">
        <is>
          <t>Joel Abrams</t>
        </is>
      </c>
      <c r="C15" s="6" t="inlineStr">
        <is>
          <t>C-5219</t>
        </is>
      </c>
      <c r="D15" s="7" t="n">
        <v>34</v>
      </c>
      <c r="E15" s="6" t="inlineStr">
        <is>
          <t>Sì</t>
        </is>
      </c>
      <c r="F15" s="8" t="inlineStr">
        <is>
          <t>Spedizione</t>
        </is>
      </c>
      <c r="G15" s="9" t="inlineStr">
        <is>
          <t>Costi aggiuntivi</t>
        </is>
      </c>
      <c r="H15" s="10">
        <f>IF(OR($A15="",$E15&lt;&gt;"Sì"),"",$A15+'Elenchi'!$B$5/24)</f>
        <v/>
      </c>
      <c r="I15" s="4" t="n">
        <v>46296.89583333334</v>
      </c>
      <c r="J15" s="10">
        <f>IF(OR($A15="",$E15&lt;&gt;"Sì"),"",$A15+'Elenchi'!$B$6/24)</f>
        <v/>
      </c>
      <c r="K15" s="4" t="n">
        <v>46297.85416666666</v>
      </c>
      <c r="L15" s="10">
        <f>IF(OR($A15="",$E15&lt;&gt;"Sì",$G15='Elenchi'!$C$18),"",$A15+'Elenchi'!$B$7/24)</f>
        <v/>
      </c>
      <c r="M15" s="4" t="n">
        <v>46299.85416666666</v>
      </c>
      <c r="N15" s="11">
        <f>IF($A15="","",COUNT($I15,$K15,$M15))</f>
        <v/>
      </c>
      <c r="O15" s="6" t="n"/>
      <c r="P15" s="8" t="inlineStr">
        <is>
          <t>DC-10471</t>
        </is>
      </c>
      <c r="Q15" s="4" t="n">
        <v>46299.88194444445</v>
      </c>
      <c r="R15" s="7" t="n">
        <v>34</v>
      </c>
      <c r="S15" s="7" t="n">
        <v>7.95</v>
      </c>
      <c r="T15" s="12">
        <f>IF(OR($A15="",$Q15=""),"",IF(AND($M15&lt;&gt;"",$Q15&gt;=$M15),"Email 3",IF(AND($K15&lt;&gt;"",$Q15&gt;=$K15),"Email 2",IF(AND($I15&lt;&gt;"",$Q15&gt;=$I15),"Email 1","Prima delle email"))))</f>
        <v/>
      </c>
      <c r="U15" s="13">
        <f>IF($A15="","",IF($P15&lt;&gt;"","Recuperato",IF($O15="Sì","Disiscritto",IF($E15&lt;&gt;"Sì","Niente email",IF(NOW()&gt;=$A15+'Elenchi'!$B$8,"Chiuso",IF(AND($H15&lt;&gt;"",$I15="",NOW()&gt;=$H15),"Email da inviare",IF(AND($J15&lt;&gt;"",$K15="",NOW()&gt;=$J15),"Email da inviare",IF(AND($L15&lt;&gt;"",$M15="",NOW()&gt;=$L15),"Email da inviare","In attesa"))))))))</f>
        <v/>
      </c>
      <c r="V15" s="9" t="inlineStr">
        <is>
          <t>Sotto i 50 $ e il motivo era la spedizione: codice di spedizione gratuita nell’email 3, monouso, 48 ore</t>
        </is>
      </c>
    </row>
    <row r="16">
      <c r="A16" s="4" t="n">
        <v>46297.63888888889</v>
      </c>
      <c r="B16" s="5" t="inlineStr">
        <is>
          <t>Oskar Brandt</t>
        </is>
      </c>
      <c r="C16" s="6" t="inlineStr">
        <is>
          <t>C-5224</t>
        </is>
      </c>
      <c r="D16" s="7" t="n">
        <v>45</v>
      </c>
      <c r="E16" s="6" t="inlineStr">
        <is>
          <t>Sì</t>
        </is>
      </c>
      <c r="F16" s="8" t="inlineStr">
        <is>
          <t>Spedizione</t>
        </is>
      </c>
      <c r="G16" s="9" t="inlineStr">
        <is>
          <t>Costi aggiuntivi</t>
        </is>
      </c>
      <c r="H16" s="10">
        <f>IF(OR($A16="",$E16&lt;&gt;"Sì"),"",$A16+'Elenchi'!$B$5/24)</f>
        <v/>
      </c>
      <c r="I16" s="4" t="n">
        <v>46297.68055555555</v>
      </c>
      <c r="J16" s="10">
        <f>IF(OR($A16="",$E16&lt;&gt;"Sì"),"",$A16+'Elenchi'!$B$6/24)</f>
        <v/>
      </c>
      <c r="K16" s="4" t="n">
        <v>46298.63888888889</v>
      </c>
      <c r="L16" s="10">
        <f>IF(OR($A16="",$E16&lt;&gt;"Sì",$G16='Elenchi'!$C$18),"",$A16+'Elenchi'!$B$7/24)</f>
        <v/>
      </c>
      <c r="M16" s="4" t="n">
        <v>46300.63888888889</v>
      </c>
      <c r="N16" s="11">
        <f>IF($A16="","",COUNT($I16,$K16,$M16))</f>
        <v/>
      </c>
      <c r="O16" s="6" t="n"/>
      <c r="P16" s="8" t="n"/>
      <c r="Q16" s="4" t="n"/>
      <c r="R16" s="7" t="n"/>
      <c r="S16" s="7" t="n"/>
      <c r="T16" s="12">
        <f>IF(OR($A16="",$Q16=""),"",IF(AND($M16&lt;&gt;"",$Q16&gt;=$M16),"Email 3",IF(AND($K16&lt;&gt;"",$Q16&gt;=$K16),"Email 2",IF(AND($I16&lt;&gt;"",$Q16&gt;=$I16),"Email 1","Prima delle email"))))</f>
        <v/>
      </c>
      <c r="U16" s="13">
        <f>IF($A16="","",IF($P16&lt;&gt;"","Recuperato",IF($O16="Sì","Disiscritto",IF($E16&lt;&gt;"Sì","Niente email",IF(NOW()&gt;=$A16+'Elenchi'!$B$8,"Chiuso",IF(AND($H16&lt;&gt;"",$I16="",NOW()&gt;=$H16),"Email da inviare",IF(AND($J16&lt;&gt;"",$K16="",NOW()&gt;=$J16),"Email da inviare",IF(AND($L16&lt;&gt;"",$M16="",NOW()&gt;=$L16),"Email da inviare","In attesa"))))))))</f>
        <v/>
      </c>
      <c r="V16" s="9" t="inlineStr">
        <is>
          <t>Nessun codice nell’email 3: aveva già avuto un codice carrello ad agosto (uno ogni 90 giorni)</t>
        </is>
      </c>
    </row>
    <row r="17">
      <c r="A17" s="4" t="n">
        <v>46297.92361111111</v>
      </c>
      <c r="B17" s="5" t="inlineStr">
        <is>
          <t>Grant Whitaker</t>
        </is>
      </c>
      <c r="C17" s="6" t="inlineStr">
        <is>
          <t>C-5226</t>
        </is>
      </c>
      <c r="D17" s="7" t="n">
        <v>56</v>
      </c>
      <c r="E17" s="6" t="inlineStr">
        <is>
          <t>Sì</t>
        </is>
      </c>
      <c r="F17" s="8" t="inlineStr">
        <is>
          <t>Spedizione</t>
        </is>
      </c>
      <c r="G17" s="9" t="inlineStr">
        <is>
          <t>Costi aggiuntivi</t>
        </is>
      </c>
      <c r="H17" s="10">
        <f>IF(OR($A17="",$E17&lt;&gt;"Sì"),"",$A17+'Elenchi'!$B$5/24)</f>
        <v/>
      </c>
      <c r="I17" s="4" t="n">
        <v>46297.96527777778</v>
      </c>
      <c r="J17" s="10">
        <f>IF(OR($A17="",$E17&lt;&gt;"Sì"),"",$A17+'Elenchi'!$B$6/24)</f>
        <v/>
      </c>
      <c r="K17" s="4" t="n">
        <v>46298.92361111111</v>
      </c>
      <c r="L17" s="10">
        <f>IF(OR($A17="",$E17&lt;&gt;"Sì",$G17='Elenchi'!$C$18),"",$A17+'Elenchi'!$B$7/24)</f>
        <v/>
      </c>
      <c r="M17" s="4" t="n">
        <v>46300.92361111111</v>
      </c>
      <c r="N17" s="11">
        <f>IF($A17="","",COUNT($I17,$K17,$M17))</f>
        <v/>
      </c>
      <c r="O17" s="6" t="n"/>
      <c r="P17" s="8" t="n"/>
      <c r="Q17" s="4" t="n"/>
      <c r="R17" s="7" t="n"/>
      <c r="S17" s="7" t="n"/>
      <c r="T17" s="12">
        <f>IF(OR($A17="",$Q17=""),"",IF(AND($M17&lt;&gt;"",$Q17&gt;=$M17),"Email 3",IF(AND($K17&lt;&gt;"",$Q17&gt;=$K17),"Email 2",IF(AND($I17&lt;&gt;"",$Q17&gt;=$I17),"Email 1","Prima delle email"))))</f>
        <v/>
      </c>
      <c r="U17" s="13">
        <f>IF($A17="","",IF($P17&lt;&gt;"","Recuperato",IF($O17="Sì","Disiscritto",IF($E17&lt;&gt;"Sì","Niente email",IF(NOW()&gt;=$A17+'Elenchi'!$B$8,"Chiuso",IF(AND($H17&lt;&gt;"",$I17="",NOW()&gt;=$H17),"Email da inviare",IF(AND($J17&lt;&gt;"",$K17="",NOW()&gt;=$J17),"Email da inviare",IF(AND($L17&lt;&gt;"",$M17="",NOW()&gt;=$L17),"Email da inviare","In attesa"))))))))</f>
        <v/>
      </c>
      <c r="V17" s="9" t="inlineStr">
        <is>
          <t>Se n’è andato quando sono state aggiunte le tasse. Sopra i 50 $, quindi niente codice</t>
        </is>
      </c>
    </row>
    <row r="18">
      <c r="A18" s="4" t="n">
        <v>46298.5</v>
      </c>
      <c r="B18" s="5" t="inlineStr">
        <is>
          <t>Imogen Clarke</t>
        </is>
      </c>
      <c r="C18" s="6" t="inlineStr">
        <is>
          <t>C-5228</t>
        </is>
      </c>
      <c r="D18" s="7" t="n">
        <v>26</v>
      </c>
      <c r="E18" s="6" t="inlineStr">
        <is>
          <t>Sì</t>
        </is>
      </c>
      <c r="F18" s="8" t="inlineStr">
        <is>
          <t>Carrello</t>
        </is>
      </c>
      <c r="G18" s="9" t="inlineStr">
        <is>
          <t>Solo un’occhiata</t>
        </is>
      </c>
      <c r="H18" s="10">
        <f>IF(OR($A18="",$E18&lt;&gt;"Sì"),"",$A18+'Elenchi'!$B$5/24)</f>
        <v/>
      </c>
      <c r="I18" s="4" t="n">
        <v>46298.54166666666</v>
      </c>
      <c r="J18" s="10">
        <f>IF(OR($A18="",$E18&lt;&gt;"Sì"),"",$A18+'Elenchi'!$B$6/24)</f>
        <v/>
      </c>
      <c r="K18" s="4" t="n">
        <v>46299.5</v>
      </c>
      <c r="L18" s="10">
        <f>IF(OR($A18="",$E18&lt;&gt;"Sì",$G18='Elenchi'!$C$18),"",$A18+'Elenchi'!$B$7/24)</f>
        <v/>
      </c>
      <c r="M18" s="4" t="n"/>
      <c r="N18" s="11">
        <f>IF($A18="","",COUNT($I18,$K18,$M18))</f>
        <v/>
      </c>
      <c r="O18" s="6" t="n"/>
      <c r="P18" s="8" t="n"/>
      <c r="Q18" s="4" t="n"/>
      <c r="R18" s="7" t="n"/>
      <c r="S18" s="7" t="n"/>
      <c r="T18" s="12">
        <f>IF(OR($A18="",$Q18=""),"",IF(AND($M18&lt;&gt;"",$Q18&gt;=$M18),"Email 3",IF(AND($K18&lt;&gt;"",$Q18&gt;=$K18),"Email 2",IF(AND($I18&lt;&gt;"",$Q18&gt;=$I18),"Email 1","Prima delle email"))))</f>
        <v/>
      </c>
      <c r="U18" s="13">
        <f>IF($A18="","",IF($P18&lt;&gt;"","Recuperato",IF($O18="Sì","Disiscritto",IF($E18&lt;&gt;"Sì","Niente email",IF(NOW()&gt;=$A18+'Elenchi'!$B$8,"Chiuso",IF(AND($H18&lt;&gt;"",$I18="",NOW()&gt;=$H18),"Email da inviare",IF(AND($J18&lt;&gt;"",$K18="",NOW()&gt;=$J18),"Email da inviare",IF(AND($L18&lt;&gt;"",$M18="",NOW()&gt;=$L18),"Email da inviare","In attesa"))))))))</f>
        <v/>
      </c>
      <c r="V18" s="9" t="n"/>
    </row>
    <row r="19">
      <c r="A19" s="4" t="n">
        <v>46298.82291666666</v>
      </c>
      <c r="B19" s="5" t="inlineStr">
        <is>
          <t>Rafael Duarte</t>
        </is>
      </c>
      <c r="C19" s="6" t="inlineStr">
        <is>
          <t>C-5231</t>
        </is>
      </c>
      <c r="D19" s="7" t="n">
        <v>96</v>
      </c>
      <c r="E19" s="6" t="inlineStr">
        <is>
          <t>No</t>
        </is>
      </c>
      <c r="F19" s="8" t="inlineStr">
        <is>
          <t>Pagamento</t>
        </is>
      </c>
      <c r="G19" s="9" t="inlineStr">
        <is>
          <t>Fiducia e pagamento</t>
        </is>
      </c>
      <c r="H19" s="10">
        <f>IF(OR($A19="",$E19&lt;&gt;"Sì"),"",$A19+'Elenchi'!$B$5/24)</f>
        <v/>
      </c>
      <c r="I19" s="4" t="n"/>
      <c r="J19" s="10">
        <f>IF(OR($A19="",$E19&lt;&gt;"Sì"),"",$A19+'Elenchi'!$B$6/24)</f>
        <v/>
      </c>
      <c r="K19" s="4" t="n"/>
      <c r="L19" s="10">
        <f>IF(OR($A19="",$E19&lt;&gt;"Sì",$G19='Elenchi'!$C$18),"",$A19+'Elenchi'!$B$7/24)</f>
        <v/>
      </c>
      <c r="M19" s="4" t="n"/>
      <c r="N19" s="11">
        <f>IF($A19="","",COUNT($I19,$K19,$M19))</f>
        <v/>
      </c>
      <c r="O19" s="6" t="n"/>
      <c r="P19" s="8" t="n"/>
      <c r="Q19" s="4" t="n"/>
      <c r="R19" s="7" t="n"/>
      <c r="S19" s="7" t="n"/>
      <c r="T19" s="12">
        <f>IF(OR($A19="",$Q19=""),"",IF(AND($M19&lt;&gt;"",$Q19&gt;=$M19),"Email 3",IF(AND($K19&lt;&gt;"",$Q19&gt;=$K19),"Email 2",IF(AND($I19&lt;&gt;"",$Q19&gt;=$I19),"Email 1","Prima delle email"))))</f>
        <v/>
      </c>
      <c r="U19" s="13">
        <f>IF($A19="","",IF($P19&lt;&gt;"","Recuperato",IF($O19="Sì","Disiscritto",IF($E19&lt;&gt;"Sì","Niente email",IF(NOW()&gt;=$A19+'Elenchi'!$B$8,"Chiuso",IF(AND($H19&lt;&gt;"",$I19="",NOW()&gt;=$H19),"Email da inviare",IF(AND($J19&lt;&gt;"",$K19="",NOW()&gt;=$J19),"Email da inviare",IF(AND($L19&lt;&gt;"",$M19="",NOW()&gt;=$L19),"Email da inviare","In attesa"))))))))</f>
        <v/>
      </c>
      <c r="V19" s="9" t="inlineStr">
        <is>
          <t>Carta rifiutata due volte; nessun consenso alle email. Impostazioni di pagamento controllate lunedì</t>
        </is>
      </c>
    </row>
    <row r="20">
      <c r="A20" s="4" t="n">
        <v>46299.4375</v>
      </c>
      <c r="B20" s="5" t="inlineStr">
        <is>
          <t>Esther Adeyemi</t>
        </is>
      </c>
      <c r="C20" s="6" t="inlineStr">
        <is>
          <t>C-5235</t>
        </is>
      </c>
      <c r="D20" s="7" t="n">
        <v>61</v>
      </c>
      <c r="E20" s="6" t="inlineStr">
        <is>
          <t>Sì</t>
        </is>
      </c>
      <c r="F20" s="8" t="inlineStr">
        <is>
          <t>Spedizione</t>
        </is>
      </c>
      <c r="G20" s="9" t="inlineStr">
        <is>
          <t>Resi</t>
        </is>
      </c>
      <c r="H20" s="10">
        <f>IF(OR($A20="",$E20&lt;&gt;"Sì"),"",$A20+'Elenchi'!$B$5/24)</f>
        <v/>
      </c>
      <c r="I20" s="4" t="n">
        <v>46299.47916666666</v>
      </c>
      <c r="J20" s="10">
        <f>IF(OR($A20="",$E20&lt;&gt;"Sì"),"",$A20+'Elenchi'!$B$6/24)</f>
        <v/>
      </c>
      <c r="K20" s="4" t="n">
        <v>46300.4375</v>
      </c>
      <c r="L20" s="10">
        <f>IF(OR($A20="",$E20&lt;&gt;"Sì",$G20='Elenchi'!$C$18),"",$A20+'Elenchi'!$B$7/24)</f>
        <v/>
      </c>
      <c r="M20" s="4" t="n">
        <v>46302.4375</v>
      </c>
      <c r="N20" s="11">
        <f>IF($A20="","",COUNT($I20,$K20,$M20))</f>
        <v/>
      </c>
      <c r="O20" s="6" t="n"/>
      <c r="P20" s="8" t="n"/>
      <c r="Q20" s="4" t="n"/>
      <c r="R20" s="7" t="n"/>
      <c r="S20" s="7" t="n"/>
      <c r="T20" s="12">
        <f>IF(OR($A20="",$Q20=""),"",IF(AND($M20&lt;&gt;"",$Q20&gt;=$M20),"Email 3",IF(AND($K20&lt;&gt;"",$Q20&gt;=$K20),"Email 2",IF(AND($I20&lt;&gt;"",$Q20&gt;=$I20),"Email 1","Prima delle email"))))</f>
        <v/>
      </c>
      <c r="U20" s="13">
        <f>IF($A20="","",IF($P20&lt;&gt;"","Recuperato",IF($O20="Sì","Disiscritto",IF($E20&lt;&gt;"Sì","Niente email",IF(NOW()&gt;=$A20+'Elenchi'!$B$8,"Chiuso",IF(AND($H20&lt;&gt;"",$I20="",NOW()&gt;=$H20),"Email da inviare",IF(AND($J20&lt;&gt;"",$K20="",NOW()&gt;=$J20),"Email da inviare",IF(AND($L20&lt;&gt;"",$M20="",NOW()&gt;=$L20),"Email da inviare","In attesa"))))))))</f>
        <v/>
      </c>
      <c r="V20" s="9" t="n"/>
    </row>
    <row r="21">
      <c r="A21" s="4" t="n"/>
      <c r="B21" s="5" t="n"/>
      <c r="C21" s="6" t="n"/>
      <c r="D21" s="7" t="n"/>
      <c r="E21" s="6" t="n"/>
      <c r="F21" s="8" t="n"/>
      <c r="G21" s="9" t="n"/>
      <c r="H21" s="10">
        <f>IF(OR($A21="",$E21&lt;&gt;"Sì"),"",$A21+'Elenchi'!$B$5/24)</f>
        <v/>
      </c>
      <c r="I21" s="4" t="n"/>
      <c r="J21" s="10">
        <f>IF(OR($A21="",$E21&lt;&gt;"Sì"),"",$A21+'Elenchi'!$B$6/24)</f>
        <v/>
      </c>
      <c r="K21" s="4" t="n"/>
      <c r="L21" s="10">
        <f>IF(OR($A21="",$E21&lt;&gt;"Sì",$G21='Elenchi'!$C$18),"",$A21+'Elenchi'!$B$7/24)</f>
        <v/>
      </c>
      <c r="M21" s="4" t="n"/>
      <c r="N21" s="11">
        <f>IF($A21="","",COUNT($I21,$K21,$M21))</f>
        <v/>
      </c>
      <c r="O21" s="6" t="n"/>
      <c r="P21" s="8" t="n"/>
      <c r="Q21" s="4" t="n"/>
      <c r="R21" s="7" t="n"/>
      <c r="S21" s="7" t="n"/>
      <c r="T21" s="12">
        <f>IF(OR($A21="",$Q21=""),"",IF(AND($M21&lt;&gt;"",$Q21&gt;=$M21),"Email 3",IF(AND($K21&lt;&gt;"",$Q21&gt;=$K21),"Email 2",IF(AND($I21&lt;&gt;"",$Q21&gt;=$I21),"Email 1","Prima delle email"))))</f>
        <v/>
      </c>
      <c r="U21" s="13">
        <f>IF($A21="","",IF($P21&lt;&gt;"","Recuperato",IF($O21="Sì","Disiscritto",IF($E21&lt;&gt;"Sì","Niente email",IF(NOW()&gt;=$A21+'Elenchi'!$B$8,"Chiuso",IF(AND($H21&lt;&gt;"",$I21="",NOW()&gt;=$H21),"Email da inviare",IF(AND($J21&lt;&gt;"",$K21="",NOW()&gt;=$J21),"Email da inviare",IF(AND($L21&lt;&gt;"",$M21="",NOW()&gt;=$L21),"Email da inviare","In attesa"))))))))</f>
        <v/>
      </c>
      <c r="V21" s="9" t="n"/>
    </row>
    <row r="22">
      <c r="A22" s="4" t="n"/>
      <c r="B22" s="5" t="n"/>
      <c r="C22" s="6" t="n"/>
      <c r="D22" s="7" t="n"/>
      <c r="E22" s="6" t="n"/>
      <c r="F22" s="8" t="n"/>
      <c r="G22" s="9" t="n"/>
      <c r="H22" s="10">
        <f>IF(OR($A22="",$E22&lt;&gt;"Sì"),"",$A22+'Elenchi'!$B$5/24)</f>
        <v/>
      </c>
      <c r="I22" s="4" t="n"/>
      <c r="J22" s="10">
        <f>IF(OR($A22="",$E22&lt;&gt;"Sì"),"",$A22+'Elenchi'!$B$6/24)</f>
        <v/>
      </c>
      <c r="K22" s="4" t="n"/>
      <c r="L22" s="10">
        <f>IF(OR($A22="",$E22&lt;&gt;"Sì",$G22='Elenchi'!$C$18),"",$A22+'Elenchi'!$B$7/24)</f>
        <v/>
      </c>
      <c r="M22" s="4" t="n"/>
      <c r="N22" s="11">
        <f>IF($A22="","",COUNT($I22,$K22,$M22))</f>
        <v/>
      </c>
      <c r="O22" s="6" t="n"/>
      <c r="P22" s="8" t="n"/>
      <c r="Q22" s="4" t="n"/>
      <c r="R22" s="7" t="n"/>
      <c r="S22" s="7" t="n"/>
      <c r="T22" s="12">
        <f>IF(OR($A22="",$Q22=""),"",IF(AND($M22&lt;&gt;"",$Q22&gt;=$M22),"Email 3",IF(AND($K22&lt;&gt;"",$Q22&gt;=$K22),"Email 2",IF(AND($I22&lt;&gt;"",$Q22&gt;=$I22),"Email 1","Prima delle email"))))</f>
        <v/>
      </c>
      <c r="U22" s="13">
        <f>IF($A22="","",IF($P22&lt;&gt;"","Recuperato",IF($O22="Sì","Disiscritto",IF($E22&lt;&gt;"Sì","Niente email",IF(NOW()&gt;=$A22+'Elenchi'!$B$8,"Chiuso",IF(AND($H22&lt;&gt;"",$I22="",NOW()&gt;=$H22),"Email da inviare",IF(AND($J22&lt;&gt;"",$K22="",NOW()&gt;=$J22),"Email da inviare",IF(AND($L22&lt;&gt;"",$M22="",NOW()&gt;=$L22),"Email da inviare","In attesa"))))))))</f>
        <v/>
      </c>
      <c r="V22" s="9" t="n"/>
    </row>
    <row r="23">
      <c r="A23" s="4" t="n"/>
      <c r="B23" s="5" t="n"/>
      <c r="C23" s="6" t="n"/>
      <c r="D23" s="7" t="n"/>
      <c r="E23" s="6" t="n"/>
      <c r="F23" s="8" t="n"/>
      <c r="G23" s="9" t="n"/>
      <c r="H23" s="10">
        <f>IF(OR($A23="",$E23&lt;&gt;"Sì"),"",$A23+'Elenchi'!$B$5/24)</f>
        <v/>
      </c>
      <c r="I23" s="4" t="n"/>
      <c r="J23" s="10">
        <f>IF(OR($A23="",$E23&lt;&gt;"Sì"),"",$A23+'Elenchi'!$B$6/24)</f>
        <v/>
      </c>
      <c r="K23" s="4" t="n"/>
      <c r="L23" s="10">
        <f>IF(OR($A23="",$E23&lt;&gt;"Sì",$G23='Elenchi'!$C$18),"",$A23+'Elenchi'!$B$7/24)</f>
        <v/>
      </c>
      <c r="M23" s="4" t="n"/>
      <c r="N23" s="11">
        <f>IF($A23="","",COUNT($I23,$K23,$M23))</f>
        <v/>
      </c>
      <c r="O23" s="6" t="n"/>
      <c r="P23" s="8" t="n"/>
      <c r="Q23" s="4" t="n"/>
      <c r="R23" s="7" t="n"/>
      <c r="S23" s="7" t="n"/>
      <c r="T23" s="12">
        <f>IF(OR($A23="",$Q23=""),"",IF(AND($M23&lt;&gt;"",$Q23&gt;=$M23),"Email 3",IF(AND($K23&lt;&gt;"",$Q23&gt;=$K23),"Email 2",IF(AND($I23&lt;&gt;"",$Q23&gt;=$I23),"Email 1","Prima delle email"))))</f>
        <v/>
      </c>
      <c r="U23" s="13">
        <f>IF($A23="","",IF($P23&lt;&gt;"","Recuperato",IF($O23="Sì","Disiscritto",IF($E23&lt;&gt;"Sì","Niente email",IF(NOW()&gt;=$A23+'Elenchi'!$B$8,"Chiuso",IF(AND($H23&lt;&gt;"",$I23="",NOW()&gt;=$H23),"Email da inviare",IF(AND($J23&lt;&gt;"",$K23="",NOW()&gt;=$J23),"Email da inviare",IF(AND($L23&lt;&gt;"",$M23="",NOW()&gt;=$L23),"Email da inviare","In attesa"))))))))</f>
        <v/>
      </c>
      <c r="V23" s="9" t="n"/>
    </row>
    <row r="24">
      <c r="A24" s="4" t="n"/>
      <c r="B24" s="5" t="n"/>
      <c r="C24" s="6" t="n"/>
      <c r="D24" s="7" t="n"/>
      <c r="E24" s="6" t="n"/>
      <c r="F24" s="8" t="n"/>
      <c r="G24" s="9" t="n"/>
      <c r="H24" s="10">
        <f>IF(OR($A24="",$E24&lt;&gt;"Sì"),"",$A24+'Elenchi'!$B$5/24)</f>
        <v/>
      </c>
      <c r="I24" s="4" t="n"/>
      <c r="J24" s="10">
        <f>IF(OR($A24="",$E24&lt;&gt;"Sì"),"",$A24+'Elenchi'!$B$6/24)</f>
        <v/>
      </c>
      <c r="K24" s="4" t="n"/>
      <c r="L24" s="10">
        <f>IF(OR($A24="",$E24&lt;&gt;"Sì",$G24='Elenchi'!$C$18),"",$A24+'Elenchi'!$B$7/24)</f>
        <v/>
      </c>
      <c r="M24" s="4" t="n"/>
      <c r="N24" s="11">
        <f>IF($A24="","",COUNT($I24,$K24,$M24))</f>
        <v/>
      </c>
      <c r="O24" s="6" t="n"/>
      <c r="P24" s="8" t="n"/>
      <c r="Q24" s="4" t="n"/>
      <c r="R24" s="7" t="n"/>
      <c r="S24" s="7" t="n"/>
      <c r="T24" s="12">
        <f>IF(OR($A24="",$Q24=""),"",IF(AND($M24&lt;&gt;"",$Q24&gt;=$M24),"Email 3",IF(AND($K24&lt;&gt;"",$Q24&gt;=$K24),"Email 2",IF(AND($I24&lt;&gt;"",$Q24&gt;=$I24),"Email 1","Prima delle email"))))</f>
        <v/>
      </c>
      <c r="U24" s="13">
        <f>IF($A24="","",IF($P24&lt;&gt;"","Recuperato",IF($O24="Sì","Disiscritto",IF($E24&lt;&gt;"Sì","Niente email",IF(NOW()&gt;=$A24+'Elenchi'!$B$8,"Chiuso",IF(AND($H24&lt;&gt;"",$I24="",NOW()&gt;=$H24),"Email da inviare",IF(AND($J24&lt;&gt;"",$K24="",NOW()&gt;=$J24),"Email da inviare",IF(AND($L24&lt;&gt;"",$M24="",NOW()&gt;=$L24),"Email da inviare","In attesa"))))))))</f>
        <v/>
      </c>
      <c r="V24" s="9" t="n"/>
    </row>
    <row r="25">
      <c r="A25" s="4" t="n"/>
      <c r="B25" s="5" t="n"/>
      <c r="C25" s="6" t="n"/>
      <c r="D25" s="7" t="n"/>
      <c r="E25" s="6" t="n"/>
      <c r="F25" s="8" t="n"/>
      <c r="G25" s="9" t="n"/>
      <c r="H25" s="10">
        <f>IF(OR($A25="",$E25&lt;&gt;"Sì"),"",$A25+'Elenchi'!$B$5/24)</f>
        <v/>
      </c>
      <c r="I25" s="4" t="n"/>
      <c r="J25" s="10">
        <f>IF(OR($A25="",$E25&lt;&gt;"Sì"),"",$A25+'Elenchi'!$B$6/24)</f>
        <v/>
      </c>
      <c r="K25" s="4" t="n"/>
      <c r="L25" s="10">
        <f>IF(OR($A25="",$E25&lt;&gt;"Sì",$G25='Elenchi'!$C$18),"",$A25+'Elenchi'!$B$7/24)</f>
        <v/>
      </c>
      <c r="M25" s="4" t="n"/>
      <c r="N25" s="11">
        <f>IF($A25="","",COUNT($I25,$K25,$M25))</f>
        <v/>
      </c>
      <c r="O25" s="6" t="n"/>
      <c r="P25" s="8" t="n"/>
      <c r="Q25" s="4" t="n"/>
      <c r="R25" s="7" t="n"/>
      <c r="S25" s="7" t="n"/>
      <c r="T25" s="12">
        <f>IF(OR($A25="",$Q25=""),"",IF(AND($M25&lt;&gt;"",$Q25&gt;=$M25),"Email 3",IF(AND($K25&lt;&gt;"",$Q25&gt;=$K25),"Email 2",IF(AND($I25&lt;&gt;"",$Q25&gt;=$I25),"Email 1","Prima delle email"))))</f>
        <v/>
      </c>
      <c r="U25" s="13">
        <f>IF($A25="","",IF($P25&lt;&gt;"","Recuperato",IF($O25="Sì","Disiscritto",IF($E25&lt;&gt;"Sì","Niente email",IF(NOW()&gt;=$A25+'Elenchi'!$B$8,"Chiuso",IF(AND($H25&lt;&gt;"",$I25="",NOW()&gt;=$H25),"Email da inviare",IF(AND($J25&lt;&gt;"",$K25="",NOW()&gt;=$J25),"Email da inviare",IF(AND($L25&lt;&gt;"",$M25="",NOW()&gt;=$L25),"Email da inviare","In attesa"))))))))</f>
        <v/>
      </c>
      <c r="V25" s="9" t="n"/>
    </row>
    <row r="26">
      <c r="A26" s="4" t="n"/>
      <c r="B26" s="5" t="n"/>
      <c r="C26" s="6" t="n"/>
      <c r="D26" s="7" t="n"/>
      <c r="E26" s="6" t="n"/>
      <c r="F26" s="8" t="n"/>
      <c r="G26" s="9" t="n"/>
      <c r="H26" s="10">
        <f>IF(OR($A26="",$E26&lt;&gt;"Sì"),"",$A26+'Elenchi'!$B$5/24)</f>
        <v/>
      </c>
      <c r="I26" s="4" t="n"/>
      <c r="J26" s="10">
        <f>IF(OR($A26="",$E26&lt;&gt;"Sì"),"",$A26+'Elenchi'!$B$6/24)</f>
        <v/>
      </c>
      <c r="K26" s="4" t="n"/>
      <c r="L26" s="10">
        <f>IF(OR($A26="",$E26&lt;&gt;"Sì",$G26='Elenchi'!$C$18),"",$A26+'Elenchi'!$B$7/24)</f>
        <v/>
      </c>
      <c r="M26" s="4" t="n"/>
      <c r="N26" s="11">
        <f>IF($A26="","",COUNT($I26,$K26,$M26))</f>
        <v/>
      </c>
      <c r="O26" s="6" t="n"/>
      <c r="P26" s="8" t="n"/>
      <c r="Q26" s="4" t="n"/>
      <c r="R26" s="7" t="n"/>
      <c r="S26" s="7" t="n"/>
      <c r="T26" s="12">
        <f>IF(OR($A26="",$Q26=""),"",IF(AND($M26&lt;&gt;"",$Q26&gt;=$M26),"Email 3",IF(AND($K26&lt;&gt;"",$Q26&gt;=$K26),"Email 2",IF(AND($I26&lt;&gt;"",$Q26&gt;=$I26),"Email 1","Prima delle email"))))</f>
        <v/>
      </c>
      <c r="U26" s="13">
        <f>IF($A26="","",IF($P26&lt;&gt;"","Recuperato",IF($O26="Sì","Disiscritto",IF($E26&lt;&gt;"Sì","Niente email",IF(NOW()&gt;=$A26+'Elenchi'!$B$8,"Chiuso",IF(AND($H26&lt;&gt;"",$I26="",NOW()&gt;=$H26),"Email da inviare",IF(AND($J26&lt;&gt;"",$K26="",NOW()&gt;=$J26),"Email da inviare",IF(AND($L26&lt;&gt;"",$M26="",NOW()&gt;=$L26),"Email da inviare","In attesa"))))))))</f>
        <v/>
      </c>
      <c r="V26" s="9" t="n"/>
    </row>
    <row r="27">
      <c r="A27" s="4" t="n"/>
      <c r="B27" s="5" t="n"/>
      <c r="C27" s="6" t="n"/>
      <c r="D27" s="7" t="n"/>
      <c r="E27" s="6" t="n"/>
      <c r="F27" s="8" t="n"/>
      <c r="G27" s="9" t="n"/>
      <c r="H27" s="10">
        <f>IF(OR($A27="",$E27&lt;&gt;"Sì"),"",$A27+'Elenchi'!$B$5/24)</f>
        <v/>
      </c>
      <c r="I27" s="4" t="n"/>
      <c r="J27" s="10">
        <f>IF(OR($A27="",$E27&lt;&gt;"Sì"),"",$A27+'Elenchi'!$B$6/24)</f>
        <v/>
      </c>
      <c r="K27" s="4" t="n"/>
      <c r="L27" s="10">
        <f>IF(OR($A27="",$E27&lt;&gt;"Sì",$G27='Elenchi'!$C$18),"",$A27+'Elenchi'!$B$7/24)</f>
        <v/>
      </c>
      <c r="M27" s="4" t="n"/>
      <c r="N27" s="11">
        <f>IF($A27="","",COUNT($I27,$K27,$M27))</f>
        <v/>
      </c>
      <c r="O27" s="6" t="n"/>
      <c r="P27" s="8" t="n"/>
      <c r="Q27" s="4" t="n"/>
      <c r="R27" s="7" t="n"/>
      <c r="S27" s="7" t="n"/>
      <c r="T27" s="12">
        <f>IF(OR($A27="",$Q27=""),"",IF(AND($M27&lt;&gt;"",$Q27&gt;=$M27),"Email 3",IF(AND($K27&lt;&gt;"",$Q27&gt;=$K27),"Email 2",IF(AND($I27&lt;&gt;"",$Q27&gt;=$I27),"Email 1","Prima delle email"))))</f>
        <v/>
      </c>
      <c r="U27" s="13">
        <f>IF($A27="","",IF($P27&lt;&gt;"","Recuperato",IF($O27="Sì","Disiscritto",IF($E27&lt;&gt;"Sì","Niente email",IF(NOW()&gt;=$A27+'Elenchi'!$B$8,"Chiuso",IF(AND($H27&lt;&gt;"",$I27="",NOW()&gt;=$H27),"Email da inviare",IF(AND($J27&lt;&gt;"",$K27="",NOW()&gt;=$J27),"Email da inviare",IF(AND($L27&lt;&gt;"",$M27="",NOW()&gt;=$L27),"Email da inviare","In attesa"))))))))</f>
        <v/>
      </c>
      <c r="V27" s="9" t="n"/>
    </row>
    <row r="28">
      <c r="A28" s="4" t="n"/>
      <c r="B28" s="5" t="n"/>
      <c r="C28" s="6" t="n"/>
      <c r="D28" s="7" t="n"/>
      <c r="E28" s="6" t="n"/>
      <c r="F28" s="8" t="n"/>
      <c r="G28" s="9" t="n"/>
      <c r="H28" s="10">
        <f>IF(OR($A28="",$E28&lt;&gt;"Sì"),"",$A28+'Elenchi'!$B$5/24)</f>
        <v/>
      </c>
      <c r="I28" s="4" t="n"/>
      <c r="J28" s="10">
        <f>IF(OR($A28="",$E28&lt;&gt;"Sì"),"",$A28+'Elenchi'!$B$6/24)</f>
        <v/>
      </c>
      <c r="K28" s="4" t="n"/>
      <c r="L28" s="10">
        <f>IF(OR($A28="",$E28&lt;&gt;"Sì",$G28='Elenchi'!$C$18),"",$A28+'Elenchi'!$B$7/24)</f>
        <v/>
      </c>
      <c r="M28" s="4" t="n"/>
      <c r="N28" s="11">
        <f>IF($A28="","",COUNT($I28,$K28,$M28))</f>
        <v/>
      </c>
      <c r="O28" s="6" t="n"/>
      <c r="P28" s="8" t="n"/>
      <c r="Q28" s="4" t="n"/>
      <c r="R28" s="7" t="n"/>
      <c r="S28" s="7" t="n"/>
      <c r="T28" s="12">
        <f>IF(OR($A28="",$Q28=""),"",IF(AND($M28&lt;&gt;"",$Q28&gt;=$M28),"Email 3",IF(AND($K28&lt;&gt;"",$Q28&gt;=$K28),"Email 2",IF(AND($I28&lt;&gt;"",$Q28&gt;=$I28),"Email 1","Prima delle email"))))</f>
        <v/>
      </c>
      <c r="U28" s="13">
        <f>IF($A28="","",IF($P28&lt;&gt;"","Recuperato",IF($O28="Sì","Disiscritto",IF($E28&lt;&gt;"Sì","Niente email",IF(NOW()&gt;=$A28+'Elenchi'!$B$8,"Chiuso",IF(AND($H28&lt;&gt;"",$I28="",NOW()&gt;=$H28),"Email da inviare",IF(AND($J28&lt;&gt;"",$K28="",NOW()&gt;=$J28),"Email da inviare",IF(AND($L28&lt;&gt;"",$M28="",NOW()&gt;=$L28),"Email da inviare","In attesa"))))))))</f>
        <v/>
      </c>
      <c r="V28" s="9" t="n"/>
    </row>
    <row r="29">
      <c r="A29" s="4" t="n"/>
      <c r="B29" s="5" t="n"/>
      <c r="C29" s="6" t="n"/>
      <c r="D29" s="7" t="n"/>
      <c r="E29" s="6" t="n"/>
      <c r="F29" s="8" t="n"/>
      <c r="G29" s="9" t="n"/>
      <c r="H29" s="10">
        <f>IF(OR($A29="",$E29&lt;&gt;"Sì"),"",$A29+'Elenchi'!$B$5/24)</f>
        <v/>
      </c>
      <c r="I29" s="4" t="n"/>
      <c r="J29" s="10">
        <f>IF(OR($A29="",$E29&lt;&gt;"Sì"),"",$A29+'Elenchi'!$B$6/24)</f>
        <v/>
      </c>
      <c r="K29" s="4" t="n"/>
      <c r="L29" s="10">
        <f>IF(OR($A29="",$E29&lt;&gt;"Sì",$G29='Elenchi'!$C$18),"",$A29+'Elenchi'!$B$7/24)</f>
        <v/>
      </c>
      <c r="M29" s="4" t="n"/>
      <c r="N29" s="11">
        <f>IF($A29="","",COUNT($I29,$K29,$M29))</f>
        <v/>
      </c>
      <c r="O29" s="6" t="n"/>
      <c r="P29" s="8" t="n"/>
      <c r="Q29" s="4" t="n"/>
      <c r="R29" s="7" t="n"/>
      <c r="S29" s="7" t="n"/>
      <c r="T29" s="12">
        <f>IF(OR($A29="",$Q29=""),"",IF(AND($M29&lt;&gt;"",$Q29&gt;=$M29),"Email 3",IF(AND($K29&lt;&gt;"",$Q29&gt;=$K29),"Email 2",IF(AND($I29&lt;&gt;"",$Q29&gt;=$I29),"Email 1","Prima delle email"))))</f>
        <v/>
      </c>
      <c r="U29" s="13">
        <f>IF($A29="","",IF($P29&lt;&gt;"","Recuperato",IF($O29="Sì","Disiscritto",IF($E29&lt;&gt;"Sì","Niente email",IF(NOW()&gt;=$A29+'Elenchi'!$B$8,"Chiuso",IF(AND($H29&lt;&gt;"",$I29="",NOW()&gt;=$H29),"Email da inviare",IF(AND($J29&lt;&gt;"",$K29="",NOW()&gt;=$J29),"Email da inviare",IF(AND($L29&lt;&gt;"",$M29="",NOW()&gt;=$L29),"Email da inviare","In attesa"))))))))</f>
        <v/>
      </c>
      <c r="V29" s="9" t="n"/>
    </row>
    <row r="30">
      <c r="A30" s="4" t="n"/>
      <c r="B30" s="5" t="n"/>
      <c r="C30" s="6" t="n"/>
      <c r="D30" s="7" t="n"/>
      <c r="E30" s="6" t="n"/>
      <c r="F30" s="8" t="n"/>
      <c r="G30" s="9" t="n"/>
      <c r="H30" s="10">
        <f>IF(OR($A30="",$E30&lt;&gt;"Sì"),"",$A30+'Elenchi'!$B$5/24)</f>
        <v/>
      </c>
      <c r="I30" s="4" t="n"/>
      <c r="J30" s="10">
        <f>IF(OR($A30="",$E30&lt;&gt;"Sì"),"",$A30+'Elenchi'!$B$6/24)</f>
        <v/>
      </c>
      <c r="K30" s="4" t="n"/>
      <c r="L30" s="10">
        <f>IF(OR($A30="",$E30&lt;&gt;"Sì",$G30='Elenchi'!$C$18),"",$A30+'Elenchi'!$B$7/24)</f>
        <v/>
      </c>
      <c r="M30" s="4" t="n"/>
      <c r="N30" s="11">
        <f>IF($A30="","",COUNT($I30,$K30,$M30))</f>
        <v/>
      </c>
      <c r="O30" s="6" t="n"/>
      <c r="P30" s="8" t="n"/>
      <c r="Q30" s="4" t="n"/>
      <c r="R30" s="7" t="n"/>
      <c r="S30" s="7" t="n"/>
      <c r="T30" s="12">
        <f>IF(OR($A30="",$Q30=""),"",IF(AND($M30&lt;&gt;"",$Q30&gt;=$M30),"Email 3",IF(AND($K30&lt;&gt;"",$Q30&gt;=$K30),"Email 2",IF(AND($I30&lt;&gt;"",$Q30&gt;=$I30),"Email 1","Prima delle email"))))</f>
        <v/>
      </c>
      <c r="U30" s="13">
        <f>IF($A30="","",IF($P30&lt;&gt;"","Recuperato",IF($O30="Sì","Disiscritto",IF($E30&lt;&gt;"Sì","Niente email",IF(NOW()&gt;=$A30+'Elenchi'!$B$8,"Chiuso",IF(AND($H30&lt;&gt;"",$I30="",NOW()&gt;=$H30),"Email da inviare",IF(AND($J30&lt;&gt;"",$K30="",NOW()&gt;=$J30),"Email da inviare",IF(AND($L30&lt;&gt;"",$M30="",NOW()&gt;=$L30),"Email da inviare","In attesa"))))))))</f>
        <v/>
      </c>
      <c r="V30" s="9" t="n"/>
    </row>
    <row r="31">
      <c r="A31" s="4" t="n"/>
      <c r="B31" s="5" t="n"/>
      <c r="C31" s="6" t="n"/>
      <c r="D31" s="7" t="n"/>
      <c r="E31" s="6" t="n"/>
      <c r="F31" s="8" t="n"/>
      <c r="G31" s="9" t="n"/>
      <c r="H31" s="10">
        <f>IF(OR($A31="",$E31&lt;&gt;"Sì"),"",$A31+'Elenchi'!$B$5/24)</f>
        <v/>
      </c>
      <c r="I31" s="4" t="n"/>
      <c r="J31" s="10">
        <f>IF(OR($A31="",$E31&lt;&gt;"Sì"),"",$A31+'Elenchi'!$B$6/24)</f>
        <v/>
      </c>
      <c r="K31" s="4" t="n"/>
      <c r="L31" s="10">
        <f>IF(OR($A31="",$E31&lt;&gt;"Sì",$G31='Elenchi'!$C$18),"",$A31+'Elenchi'!$B$7/24)</f>
        <v/>
      </c>
      <c r="M31" s="4" t="n"/>
      <c r="N31" s="11">
        <f>IF($A31="","",COUNT($I31,$K31,$M31))</f>
        <v/>
      </c>
      <c r="O31" s="6" t="n"/>
      <c r="P31" s="8" t="n"/>
      <c r="Q31" s="4" t="n"/>
      <c r="R31" s="7" t="n"/>
      <c r="S31" s="7" t="n"/>
      <c r="T31" s="12">
        <f>IF(OR($A31="",$Q31=""),"",IF(AND($M31&lt;&gt;"",$Q31&gt;=$M31),"Email 3",IF(AND($K31&lt;&gt;"",$Q31&gt;=$K31),"Email 2",IF(AND($I31&lt;&gt;"",$Q31&gt;=$I31),"Email 1","Prima delle email"))))</f>
        <v/>
      </c>
      <c r="U31" s="13">
        <f>IF($A31="","",IF($P31&lt;&gt;"","Recuperato",IF($O31="Sì","Disiscritto",IF($E31&lt;&gt;"Sì","Niente email",IF(NOW()&gt;=$A31+'Elenchi'!$B$8,"Chiuso",IF(AND($H31&lt;&gt;"",$I31="",NOW()&gt;=$H31),"Email da inviare",IF(AND($J31&lt;&gt;"",$K31="",NOW()&gt;=$J31),"Email da inviare",IF(AND($L31&lt;&gt;"",$M31="",NOW()&gt;=$L31),"Email da inviare","In attesa"))))))))</f>
        <v/>
      </c>
      <c r="V31" s="9" t="n"/>
    </row>
    <row r="32">
      <c r="A32" s="4" t="n"/>
      <c r="B32" s="5" t="n"/>
      <c r="C32" s="6" t="n"/>
      <c r="D32" s="7" t="n"/>
      <c r="E32" s="6" t="n"/>
      <c r="F32" s="8" t="n"/>
      <c r="G32" s="9" t="n"/>
      <c r="H32" s="10">
        <f>IF(OR($A32="",$E32&lt;&gt;"Sì"),"",$A32+'Elenchi'!$B$5/24)</f>
        <v/>
      </c>
      <c r="I32" s="4" t="n"/>
      <c r="J32" s="10">
        <f>IF(OR($A32="",$E32&lt;&gt;"Sì"),"",$A32+'Elenchi'!$B$6/24)</f>
        <v/>
      </c>
      <c r="K32" s="4" t="n"/>
      <c r="L32" s="10">
        <f>IF(OR($A32="",$E32&lt;&gt;"Sì",$G32='Elenchi'!$C$18),"",$A32+'Elenchi'!$B$7/24)</f>
        <v/>
      </c>
      <c r="M32" s="4" t="n"/>
      <c r="N32" s="11">
        <f>IF($A32="","",COUNT($I32,$K32,$M32))</f>
        <v/>
      </c>
      <c r="O32" s="6" t="n"/>
      <c r="P32" s="8" t="n"/>
      <c r="Q32" s="4" t="n"/>
      <c r="R32" s="7" t="n"/>
      <c r="S32" s="7" t="n"/>
      <c r="T32" s="12">
        <f>IF(OR($A32="",$Q32=""),"",IF(AND($M32&lt;&gt;"",$Q32&gt;=$M32),"Email 3",IF(AND($K32&lt;&gt;"",$Q32&gt;=$K32),"Email 2",IF(AND($I32&lt;&gt;"",$Q32&gt;=$I32),"Email 1","Prima delle email"))))</f>
        <v/>
      </c>
      <c r="U32" s="13">
        <f>IF($A32="","",IF($P32&lt;&gt;"","Recuperato",IF($O32="Sì","Disiscritto",IF($E32&lt;&gt;"Sì","Niente email",IF(NOW()&gt;=$A32+'Elenchi'!$B$8,"Chiuso",IF(AND($H32&lt;&gt;"",$I32="",NOW()&gt;=$H32),"Email da inviare",IF(AND($J32&lt;&gt;"",$K32="",NOW()&gt;=$J32),"Email da inviare",IF(AND($L32&lt;&gt;"",$M32="",NOW()&gt;=$L32),"Email da inviare","In attesa"))))))))</f>
        <v/>
      </c>
      <c r="V32" s="9" t="n"/>
    </row>
    <row r="33">
      <c r="A33" s="4" t="n"/>
      <c r="B33" s="5" t="n"/>
      <c r="C33" s="6" t="n"/>
      <c r="D33" s="7" t="n"/>
      <c r="E33" s="6" t="n"/>
      <c r="F33" s="8" t="n"/>
      <c r="G33" s="9" t="n"/>
      <c r="H33" s="10">
        <f>IF(OR($A33="",$E33&lt;&gt;"Sì"),"",$A33+'Elenchi'!$B$5/24)</f>
        <v/>
      </c>
      <c r="I33" s="4" t="n"/>
      <c r="J33" s="10">
        <f>IF(OR($A33="",$E33&lt;&gt;"Sì"),"",$A33+'Elenchi'!$B$6/24)</f>
        <v/>
      </c>
      <c r="K33" s="4" t="n"/>
      <c r="L33" s="10">
        <f>IF(OR($A33="",$E33&lt;&gt;"Sì",$G33='Elenchi'!$C$18),"",$A33+'Elenchi'!$B$7/24)</f>
        <v/>
      </c>
      <c r="M33" s="4" t="n"/>
      <c r="N33" s="11">
        <f>IF($A33="","",COUNT($I33,$K33,$M33))</f>
        <v/>
      </c>
      <c r="O33" s="6" t="n"/>
      <c r="P33" s="8" t="n"/>
      <c r="Q33" s="4" t="n"/>
      <c r="R33" s="7" t="n"/>
      <c r="S33" s="7" t="n"/>
      <c r="T33" s="12">
        <f>IF(OR($A33="",$Q33=""),"",IF(AND($M33&lt;&gt;"",$Q33&gt;=$M33),"Email 3",IF(AND($K33&lt;&gt;"",$Q33&gt;=$K33),"Email 2",IF(AND($I33&lt;&gt;"",$Q33&gt;=$I33),"Email 1","Prima delle email"))))</f>
        <v/>
      </c>
      <c r="U33" s="13">
        <f>IF($A33="","",IF($P33&lt;&gt;"","Recuperato",IF($O33="Sì","Disiscritto",IF($E33&lt;&gt;"Sì","Niente email",IF(NOW()&gt;=$A33+'Elenchi'!$B$8,"Chiuso",IF(AND($H33&lt;&gt;"",$I33="",NOW()&gt;=$H33),"Email da inviare",IF(AND($J33&lt;&gt;"",$K33="",NOW()&gt;=$J33),"Email da inviare",IF(AND($L33&lt;&gt;"",$M33="",NOW()&gt;=$L33),"Email da inviare","In attesa"))))))))</f>
        <v/>
      </c>
      <c r="V33" s="9" t="n"/>
    </row>
    <row r="34">
      <c r="A34" s="4" t="n"/>
      <c r="B34" s="5" t="n"/>
      <c r="C34" s="6" t="n"/>
      <c r="D34" s="7" t="n"/>
      <c r="E34" s="6" t="n"/>
      <c r="F34" s="8" t="n"/>
      <c r="G34" s="9" t="n"/>
      <c r="H34" s="10">
        <f>IF(OR($A34="",$E34&lt;&gt;"Sì"),"",$A34+'Elenchi'!$B$5/24)</f>
        <v/>
      </c>
      <c r="I34" s="4" t="n"/>
      <c r="J34" s="10">
        <f>IF(OR($A34="",$E34&lt;&gt;"Sì"),"",$A34+'Elenchi'!$B$6/24)</f>
        <v/>
      </c>
      <c r="K34" s="4" t="n"/>
      <c r="L34" s="10">
        <f>IF(OR($A34="",$E34&lt;&gt;"Sì",$G34='Elenchi'!$C$18),"",$A34+'Elenchi'!$B$7/24)</f>
        <v/>
      </c>
      <c r="M34" s="4" t="n"/>
      <c r="N34" s="11">
        <f>IF($A34="","",COUNT($I34,$K34,$M34))</f>
        <v/>
      </c>
      <c r="O34" s="6" t="n"/>
      <c r="P34" s="8" t="n"/>
      <c r="Q34" s="4" t="n"/>
      <c r="R34" s="7" t="n"/>
      <c r="S34" s="7" t="n"/>
      <c r="T34" s="12">
        <f>IF(OR($A34="",$Q34=""),"",IF(AND($M34&lt;&gt;"",$Q34&gt;=$M34),"Email 3",IF(AND($K34&lt;&gt;"",$Q34&gt;=$K34),"Email 2",IF(AND($I34&lt;&gt;"",$Q34&gt;=$I34),"Email 1","Prima delle email"))))</f>
        <v/>
      </c>
      <c r="U34" s="13">
        <f>IF($A34="","",IF($P34&lt;&gt;"","Recuperato",IF($O34="Sì","Disiscritto",IF($E34&lt;&gt;"Sì","Niente email",IF(NOW()&gt;=$A34+'Elenchi'!$B$8,"Chiuso",IF(AND($H34&lt;&gt;"",$I34="",NOW()&gt;=$H34),"Email da inviare",IF(AND($J34&lt;&gt;"",$K34="",NOW()&gt;=$J34),"Email da inviare",IF(AND($L34&lt;&gt;"",$M34="",NOW()&gt;=$L34),"Email da inviare","In attesa"))))))))</f>
        <v/>
      </c>
      <c r="V34" s="9" t="n"/>
    </row>
    <row r="35">
      <c r="A35" s="4" t="n"/>
      <c r="B35" s="5" t="n"/>
      <c r="C35" s="6" t="n"/>
      <c r="D35" s="7" t="n"/>
      <c r="E35" s="6" t="n"/>
      <c r="F35" s="8" t="n"/>
      <c r="G35" s="9" t="n"/>
      <c r="H35" s="10">
        <f>IF(OR($A35="",$E35&lt;&gt;"Sì"),"",$A35+'Elenchi'!$B$5/24)</f>
        <v/>
      </c>
      <c r="I35" s="4" t="n"/>
      <c r="J35" s="10">
        <f>IF(OR($A35="",$E35&lt;&gt;"Sì"),"",$A35+'Elenchi'!$B$6/24)</f>
        <v/>
      </c>
      <c r="K35" s="4" t="n"/>
      <c r="L35" s="10">
        <f>IF(OR($A35="",$E35&lt;&gt;"Sì",$G35='Elenchi'!$C$18),"",$A35+'Elenchi'!$B$7/24)</f>
        <v/>
      </c>
      <c r="M35" s="4" t="n"/>
      <c r="N35" s="11">
        <f>IF($A35="","",COUNT($I35,$K35,$M35))</f>
        <v/>
      </c>
      <c r="O35" s="6" t="n"/>
      <c r="P35" s="8" t="n"/>
      <c r="Q35" s="4" t="n"/>
      <c r="R35" s="7" t="n"/>
      <c r="S35" s="7" t="n"/>
      <c r="T35" s="12">
        <f>IF(OR($A35="",$Q35=""),"",IF(AND($M35&lt;&gt;"",$Q35&gt;=$M35),"Email 3",IF(AND($K35&lt;&gt;"",$Q35&gt;=$K35),"Email 2",IF(AND($I35&lt;&gt;"",$Q35&gt;=$I35),"Email 1","Prima delle email"))))</f>
        <v/>
      </c>
      <c r="U35" s="13">
        <f>IF($A35="","",IF($P35&lt;&gt;"","Recuperato",IF($O35="Sì","Disiscritto",IF($E35&lt;&gt;"Sì","Niente email",IF(NOW()&gt;=$A35+'Elenchi'!$B$8,"Chiuso",IF(AND($H35&lt;&gt;"",$I35="",NOW()&gt;=$H35),"Email da inviare",IF(AND($J35&lt;&gt;"",$K35="",NOW()&gt;=$J35),"Email da inviare",IF(AND($L35&lt;&gt;"",$M35="",NOW()&gt;=$L35),"Email da inviare","In attesa"))))))))</f>
        <v/>
      </c>
      <c r="V35" s="9" t="n"/>
    </row>
    <row r="36">
      <c r="A36" s="4" t="n"/>
      <c r="B36" s="5" t="n"/>
      <c r="C36" s="6" t="n"/>
      <c r="D36" s="7" t="n"/>
      <c r="E36" s="6" t="n"/>
      <c r="F36" s="8" t="n"/>
      <c r="G36" s="9" t="n"/>
      <c r="H36" s="10">
        <f>IF(OR($A36="",$E36&lt;&gt;"Sì"),"",$A36+'Elenchi'!$B$5/24)</f>
        <v/>
      </c>
      <c r="I36" s="4" t="n"/>
      <c r="J36" s="10">
        <f>IF(OR($A36="",$E36&lt;&gt;"Sì"),"",$A36+'Elenchi'!$B$6/24)</f>
        <v/>
      </c>
      <c r="K36" s="4" t="n"/>
      <c r="L36" s="10">
        <f>IF(OR($A36="",$E36&lt;&gt;"Sì",$G36='Elenchi'!$C$18),"",$A36+'Elenchi'!$B$7/24)</f>
        <v/>
      </c>
      <c r="M36" s="4" t="n"/>
      <c r="N36" s="11">
        <f>IF($A36="","",COUNT($I36,$K36,$M36))</f>
        <v/>
      </c>
      <c r="O36" s="6" t="n"/>
      <c r="P36" s="8" t="n"/>
      <c r="Q36" s="4" t="n"/>
      <c r="R36" s="7" t="n"/>
      <c r="S36" s="7" t="n"/>
      <c r="T36" s="12">
        <f>IF(OR($A36="",$Q36=""),"",IF(AND($M36&lt;&gt;"",$Q36&gt;=$M36),"Email 3",IF(AND($K36&lt;&gt;"",$Q36&gt;=$K36),"Email 2",IF(AND($I36&lt;&gt;"",$Q36&gt;=$I36),"Email 1","Prima delle email"))))</f>
        <v/>
      </c>
      <c r="U36" s="13">
        <f>IF($A36="","",IF($P36&lt;&gt;"","Recuperato",IF($O36="Sì","Disiscritto",IF($E36&lt;&gt;"Sì","Niente email",IF(NOW()&gt;=$A36+'Elenchi'!$B$8,"Chiuso",IF(AND($H36&lt;&gt;"",$I36="",NOW()&gt;=$H36),"Email da inviare",IF(AND($J36&lt;&gt;"",$K36="",NOW()&gt;=$J36),"Email da inviare",IF(AND($L36&lt;&gt;"",$M36="",NOW()&gt;=$L36),"Email da inviare","In attesa"))))))))</f>
        <v/>
      </c>
      <c r="V36" s="9" t="n"/>
    </row>
    <row r="37">
      <c r="A37" s="4" t="n"/>
      <c r="B37" s="5" t="n"/>
      <c r="C37" s="6" t="n"/>
      <c r="D37" s="7" t="n"/>
      <c r="E37" s="6" t="n"/>
      <c r="F37" s="8" t="n"/>
      <c r="G37" s="9" t="n"/>
      <c r="H37" s="10">
        <f>IF(OR($A37="",$E37&lt;&gt;"Sì"),"",$A37+'Elenchi'!$B$5/24)</f>
        <v/>
      </c>
      <c r="I37" s="4" t="n"/>
      <c r="J37" s="10">
        <f>IF(OR($A37="",$E37&lt;&gt;"Sì"),"",$A37+'Elenchi'!$B$6/24)</f>
        <v/>
      </c>
      <c r="K37" s="4" t="n"/>
      <c r="L37" s="10">
        <f>IF(OR($A37="",$E37&lt;&gt;"Sì",$G37='Elenchi'!$C$18),"",$A37+'Elenchi'!$B$7/24)</f>
        <v/>
      </c>
      <c r="M37" s="4" t="n"/>
      <c r="N37" s="11">
        <f>IF($A37="","",COUNT($I37,$K37,$M37))</f>
        <v/>
      </c>
      <c r="O37" s="6" t="n"/>
      <c r="P37" s="8" t="n"/>
      <c r="Q37" s="4" t="n"/>
      <c r="R37" s="7" t="n"/>
      <c r="S37" s="7" t="n"/>
      <c r="T37" s="12">
        <f>IF(OR($A37="",$Q37=""),"",IF(AND($M37&lt;&gt;"",$Q37&gt;=$M37),"Email 3",IF(AND($K37&lt;&gt;"",$Q37&gt;=$K37),"Email 2",IF(AND($I37&lt;&gt;"",$Q37&gt;=$I37),"Email 1","Prima delle email"))))</f>
        <v/>
      </c>
      <c r="U37" s="13">
        <f>IF($A37="","",IF($P37&lt;&gt;"","Recuperato",IF($O37="Sì","Disiscritto",IF($E37&lt;&gt;"Sì","Niente email",IF(NOW()&gt;=$A37+'Elenchi'!$B$8,"Chiuso",IF(AND($H37&lt;&gt;"",$I37="",NOW()&gt;=$H37),"Email da inviare",IF(AND($J37&lt;&gt;"",$K37="",NOW()&gt;=$J37),"Email da inviare",IF(AND($L37&lt;&gt;"",$M37="",NOW()&gt;=$L37),"Email da inviare","In attesa"))))))))</f>
        <v/>
      </c>
      <c r="V37" s="9" t="n"/>
    </row>
    <row r="38">
      <c r="A38" s="4" t="n"/>
      <c r="B38" s="5" t="n"/>
      <c r="C38" s="6" t="n"/>
      <c r="D38" s="7" t="n"/>
      <c r="E38" s="6" t="n"/>
      <c r="F38" s="8" t="n"/>
      <c r="G38" s="9" t="n"/>
      <c r="H38" s="10">
        <f>IF(OR($A38="",$E38&lt;&gt;"Sì"),"",$A38+'Elenchi'!$B$5/24)</f>
        <v/>
      </c>
      <c r="I38" s="4" t="n"/>
      <c r="J38" s="10">
        <f>IF(OR($A38="",$E38&lt;&gt;"Sì"),"",$A38+'Elenchi'!$B$6/24)</f>
        <v/>
      </c>
      <c r="K38" s="4" t="n"/>
      <c r="L38" s="10">
        <f>IF(OR($A38="",$E38&lt;&gt;"Sì",$G38='Elenchi'!$C$18),"",$A38+'Elenchi'!$B$7/24)</f>
        <v/>
      </c>
      <c r="M38" s="4" t="n"/>
      <c r="N38" s="11">
        <f>IF($A38="","",COUNT($I38,$K38,$M38))</f>
        <v/>
      </c>
      <c r="O38" s="6" t="n"/>
      <c r="P38" s="8" t="n"/>
      <c r="Q38" s="4" t="n"/>
      <c r="R38" s="7" t="n"/>
      <c r="S38" s="7" t="n"/>
      <c r="T38" s="12">
        <f>IF(OR($A38="",$Q38=""),"",IF(AND($M38&lt;&gt;"",$Q38&gt;=$M38),"Email 3",IF(AND($K38&lt;&gt;"",$Q38&gt;=$K38),"Email 2",IF(AND($I38&lt;&gt;"",$Q38&gt;=$I38),"Email 1","Prima delle email"))))</f>
        <v/>
      </c>
      <c r="U38" s="13">
        <f>IF($A38="","",IF($P38&lt;&gt;"","Recuperato",IF($O38="Sì","Disiscritto",IF($E38&lt;&gt;"Sì","Niente email",IF(NOW()&gt;=$A38+'Elenchi'!$B$8,"Chiuso",IF(AND($H38&lt;&gt;"",$I38="",NOW()&gt;=$H38),"Email da inviare",IF(AND($J38&lt;&gt;"",$K38="",NOW()&gt;=$J38),"Email da inviare",IF(AND($L38&lt;&gt;"",$M38="",NOW()&gt;=$L38),"Email da inviare","In attesa"))))))))</f>
        <v/>
      </c>
      <c r="V38" s="9" t="n"/>
    </row>
    <row r="39">
      <c r="A39" s="4" t="n"/>
      <c r="B39" s="5" t="n"/>
      <c r="C39" s="6" t="n"/>
      <c r="D39" s="7" t="n"/>
      <c r="E39" s="6" t="n"/>
      <c r="F39" s="8" t="n"/>
      <c r="G39" s="9" t="n"/>
      <c r="H39" s="10">
        <f>IF(OR($A39="",$E39&lt;&gt;"Sì"),"",$A39+'Elenchi'!$B$5/24)</f>
        <v/>
      </c>
      <c r="I39" s="4" t="n"/>
      <c r="J39" s="10">
        <f>IF(OR($A39="",$E39&lt;&gt;"Sì"),"",$A39+'Elenchi'!$B$6/24)</f>
        <v/>
      </c>
      <c r="K39" s="4" t="n"/>
      <c r="L39" s="10">
        <f>IF(OR($A39="",$E39&lt;&gt;"Sì",$G39='Elenchi'!$C$18),"",$A39+'Elenchi'!$B$7/24)</f>
        <v/>
      </c>
      <c r="M39" s="4" t="n"/>
      <c r="N39" s="11">
        <f>IF($A39="","",COUNT($I39,$K39,$M39))</f>
        <v/>
      </c>
      <c r="O39" s="6" t="n"/>
      <c r="P39" s="8" t="n"/>
      <c r="Q39" s="4" t="n"/>
      <c r="R39" s="7" t="n"/>
      <c r="S39" s="7" t="n"/>
      <c r="T39" s="12">
        <f>IF(OR($A39="",$Q39=""),"",IF(AND($M39&lt;&gt;"",$Q39&gt;=$M39),"Email 3",IF(AND($K39&lt;&gt;"",$Q39&gt;=$K39),"Email 2",IF(AND($I39&lt;&gt;"",$Q39&gt;=$I39),"Email 1","Prima delle email"))))</f>
        <v/>
      </c>
      <c r="U39" s="13">
        <f>IF($A39="","",IF($P39&lt;&gt;"","Recuperato",IF($O39="Sì","Disiscritto",IF($E39&lt;&gt;"Sì","Niente email",IF(NOW()&gt;=$A39+'Elenchi'!$B$8,"Chiuso",IF(AND($H39&lt;&gt;"",$I39="",NOW()&gt;=$H39),"Email da inviare",IF(AND($J39&lt;&gt;"",$K39="",NOW()&gt;=$J39),"Email da inviare",IF(AND($L39&lt;&gt;"",$M39="",NOW()&gt;=$L39),"Email da inviare","In attesa"))))))))</f>
        <v/>
      </c>
      <c r="V39" s="9" t="n"/>
    </row>
    <row r="40">
      <c r="A40" s="4" t="n"/>
      <c r="B40" s="5" t="n"/>
      <c r="C40" s="6" t="n"/>
      <c r="D40" s="7" t="n"/>
      <c r="E40" s="6" t="n"/>
      <c r="F40" s="8" t="n"/>
      <c r="G40" s="9" t="n"/>
      <c r="H40" s="10">
        <f>IF(OR($A40="",$E40&lt;&gt;"Sì"),"",$A40+'Elenchi'!$B$5/24)</f>
        <v/>
      </c>
      <c r="I40" s="4" t="n"/>
      <c r="J40" s="10">
        <f>IF(OR($A40="",$E40&lt;&gt;"Sì"),"",$A40+'Elenchi'!$B$6/24)</f>
        <v/>
      </c>
      <c r="K40" s="4" t="n"/>
      <c r="L40" s="10">
        <f>IF(OR($A40="",$E40&lt;&gt;"Sì",$G40='Elenchi'!$C$18),"",$A40+'Elenchi'!$B$7/24)</f>
        <v/>
      </c>
      <c r="M40" s="4" t="n"/>
      <c r="N40" s="11">
        <f>IF($A40="","",COUNT($I40,$K40,$M40))</f>
        <v/>
      </c>
      <c r="O40" s="6" t="n"/>
      <c r="P40" s="8" t="n"/>
      <c r="Q40" s="4" t="n"/>
      <c r="R40" s="7" t="n"/>
      <c r="S40" s="7" t="n"/>
      <c r="T40" s="12">
        <f>IF(OR($A40="",$Q40=""),"",IF(AND($M40&lt;&gt;"",$Q40&gt;=$M40),"Email 3",IF(AND($K40&lt;&gt;"",$Q40&gt;=$K40),"Email 2",IF(AND($I40&lt;&gt;"",$Q40&gt;=$I40),"Email 1","Prima delle email"))))</f>
        <v/>
      </c>
      <c r="U40" s="13">
        <f>IF($A40="","",IF($P40&lt;&gt;"","Recuperato",IF($O40="Sì","Disiscritto",IF($E40&lt;&gt;"Sì","Niente email",IF(NOW()&gt;=$A40+'Elenchi'!$B$8,"Chiuso",IF(AND($H40&lt;&gt;"",$I40="",NOW()&gt;=$H40),"Email da inviare",IF(AND($J40&lt;&gt;"",$K40="",NOW()&gt;=$J40),"Email da inviare",IF(AND($L40&lt;&gt;"",$M40="",NOW()&gt;=$L40),"Email da inviare","In attesa"))))))))</f>
        <v/>
      </c>
      <c r="V40" s="9" t="n"/>
    </row>
    <row r="41">
      <c r="A41" s="4" t="n"/>
      <c r="B41" s="5" t="n"/>
      <c r="C41" s="6" t="n"/>
      <c r="D41" s="7" t="n"/>
      <c r="E41" s="6" t="n"/>
      <c r="F41" s="8" t="n"/>
      <c r="G41" s="9" t="n"/>
      <c r="H41" s="10">
        <f>IF(OR($A41="",$E41&lt;&gt;"Sì"),"",$A41+'Elenchi'!$B$5/24)</f>
        <v/>
      </c>
      <c r="I41" s="4" t="n"/>
      <c r="J41" s="10">
        <f>IF(OR($A41="",$E41&lt;&gt;"Sì"),"",$A41+'Elenchi'!$B$6/24)</f>
        <v/>
      </c>
      <c r="K41" s="4" t="n"/>
      <c r="L41" s="10">
        <f>IF(OR($A41="",$E41&lt;&gt;"Sì",$G41='Elenchi'!$C$18),"",$A41+'Elenchi'!$B$7/24)</f>
        <v/>
      </c>
      <c r="M41" s="4" t="n"/>
      <c r="N41" s="11">
        <f>IF($A41="","",COUNT($I41,$K41,$M41))</f>
        <v/>
      </c>
      <c r="O41" s="6" t="n"/>
      <c r="P41" s="8" t="n"/>
      <c r="Q41" s="4" t="n"/>
      <c r="R41" s="7" t="n"/>
      <c r="S41" s="7" t="n"/>
      <c r="T41" s="12">
        <f>IF(OR($A41="",$Q41=""),"",IF(AND($M41&lt;&gt;"",$Q41&gt;=$M41),"Email 3",IF(AND($K41&lt;&gt;"",$Q41&gt;=$K41),"Email 2",IF(AND($I41&lt;&gt;"",$Q41&gt;=$I41),"Email 1","Prima delle email"))))</f>
        <v/>
      </c>
      <c r="U41" s="13">
        <f>IF($A41="","",IF($P41&lt;&gt;"","Recuperato",IF($O41="Sì","Disiscritto",IF($E41&lt;&gt;"Sì","Niente email",IF(NOW()&gt;=$A41+'Elenchi'!$B$8,"Chiuso",IF(AND($H41&lt;&gt;"",$I41="",NOW()&gt;=$H41),"Email da inviare",IF(AND($J41&lt;&gt;"",$K41="",NOW()&gt;=$J41),"Email da inviare",IF(AND($L41&lt;&gt;"",$M41="",NOW()&gt;=$L41),"Email da inviare","In attesa"))))))))</f>
        <v/>
      </c>
      <c r="V41" s="9" t="n"/>
    </row>
    <row r="42">
      <c r="A42" s="4" t="n"/>
      <c r="B42" s="5" t="n"/>
      <c r="C42" s="6" t="n"/>
      <c r="D42" s="7" t="n"/>
      <c r="E42" s="6" t="n"/>
      <c r="F42" s="8" t="n"/>
      <c r="G42" s="9" t="n"/>
      <c r="H42" s="10">
        <f>IF(OR($A42="",$E42&lt;&gt;"Sì"),"",$A42+'Elenchi'!$B$5/24)</f>
        <v/>
      </c>
      <c r="I42" s="4" t="n"/>
      <c r="J42" s="10">
        <f>IF(OR($A42="",$E42&lt;&gt;"Sì"),"",$A42+'Elenchi'!$B$6/24)</f>
        <v/>
      </c>
      <c r="K42" s="4" t="n"/>
      <c r="L42" s="10">
        <f>IF(OR($A42="",$E42&lt;&gt;"Sì",$G42='Elenchi'!$C$18),"",$A42+'Elenchi'!$B$7/24)</f>
        <v/>
      </c>
      <c r="M42" s="4" t="n"/>
      <c r="N42" s="11">
        <f>IF($A42="","",COUNT($I42,$K42,$M42))</f>
        <v/>
      </c>
      <c r="O42" s="6" t="n"/>
      <c r="P42" s="8" t="n"/>
      <c r="Q42" s="4" t="n"/>
      <c r="R42" s="7" t="n"/>
      <c r="S42" s="7" t="n"/>
      <c r="T42" s="12">
        <f>IF(OR($A42="",$Q42=""),"",IF(AND($M42&lt;&gt;"",$Q42&gt;=$M42),"Email 3",IF(AND($K42&lt;&gt;"",$Q42&gt;=$K42),"Email 2",IF(AND($I42&lt;&gt;"",$Q42&gt;=$I42),"Email 1","Prima delle email"))))</f>
        <v/>
      </c>
      <c r="U42" s="13">
        <f>IF($A42="","",IF($P42&lt;&gt;"","Recuperato",IF($O42="Sì","Disiscritto",IF($E42&lt;&gt;"Sì","Niente email",IF(NOW()&gt;=$A42+'Elenchi'!$B$8,"Chiuso",IF(AND($H42&lt;&gt;"",$I42="",NOW()&gt;=$H42),"Email da inviare",IF(AND($J42&lt;&gt;"",$K42="",NOW()&gt;=$J42),"Email da inviare",IF(AND($L42&lt;&gt;"",$M42="",NOW()&gt;=$L42),"Email da inviare","In attesa"))))))))</f>
        <v/>
      </c>
      <c r="V42" s="9" t="n"/>
    </row>
    <row r="43">
      <c r="A43" s="4" t="n"/>
      <c r="B43" s="5" t="n"/>
      <c r="C43" s="6" t="n"/>
      <c r="D43" s="7" t="n"/>
      <c r="E43" s="6" t="n"/>
      <c r="F43" s="8" t="n"/>
      <c r="G43" s="9" t="n"/>
      <c r="H43" s="10">
        <f>IF(OR($A43="",$E43&lt;&gt;"Sì"),"",$A43+'Elenchi'!$B$5/24)</f>
        <v/>
      </c>
      <c r="I43" s="4" t="n"/>
      <c r="J43" s="10">
        <f>IF(OR($A43="",$E43&lt;&gt;"Sì"),"",$A43+'Elenchi'!$B$6/24)</f>
        <v/>
      </c>
      <c r="K43" s="4" t="n"/>
      <c r="L43" s="10">
        <f>IF(OR($A43="",$E43&lt;&gt;"Sì",$G43='Elenchi'!$C$18),"",$A43+'Elenchi'!$B$7/24)</f>
        <v/>
      </c>
      <c r="M43" s="4" t="n"/>
      <c r="N43" s="11">
        <f>IF($A43="","",COUNT($I43,$K43,$M43))</f>
        <v/>
      </c>
      <c r="O43" s="6" t="n"/>
      <c r="P43" s="8" t="n"/>
      <c r="Q43" s="4" t="n"/>
      <c r="R43" s="7" t="n"/>
      <c r="S43" s="7" t="n"/>
      <c r="T43" s="12">
        <f>IF(OR($A43="",$Q43=""),"",IF(AND($M43&lt;&gt;"",$Q43&gt;=$M43),"Email 3",IF(AND($K43&lt;&gt;"",$Q43&gt;=$K43),"Email 2",IF(AND($I43&lt;&gt;"",$Q43&gt;=$I43),"Email 1","Prima delle email"))))</f>
        <v/>
      </c>
      <c r="U43" s="13">
        <f>IF($A43="","",IF($P43&lt;&gt;"","Recuperato",IF($O43="Sì","Disiscritto",IF($E43&lt;&gt;"Sì","Niente email",IF(NOW()&gt;=$A43+'Elenchi'!$B$8,"Chiuso",IF(AND($H43&lt;&gt;"",$I43="",NOW()&gt;=$H43),"Email da inviare",IF(AND($J43&lt;&gt;"",$K43="",NOW()&gt;=$J43),"Email da inviare",IF(AND($L43&lt;&gt;"",$M43="",NOW()&gt;=$L43),"Email da inviare","In attesa"))))))))</f>
        <v/>
      </c>
      <c r="V43" s="9" t="n"/>
    </row>
    <row r="44">
      <c r="A44" s="4" t="n"/>
      <c r="B44" s="5" t="n"/>
      <c r="C44" s="6" t="n"/>
      <c r="D44" s="7" t="n"/>
      <c r="E44" s="6" t="n"/>
      <c r="F44" s="8" t="n"/>
      <c r="G44" s="9" t="n"/>
      <c r="H44" s="10">
        <f>IF(OR($A44="",$E44&lt;&gt;"Sì"),"",$A44+'Elenchi'!$B$5/24)</f>
        <v/>
      </c>
      <c r="I44" s="4" t="n"/>
      <c r="J44" s="10">
        <f>IF(OR($A44="",$E44&lt;&gt;"Sì"),"",$A44+'Elenchi'!$B$6/24)</f>
        <v/>
      </c>
      <c r="K44" s="4" t="n"/>
      <c r="L44" s="10">
        <f>IF(OR($A44="",$E44&lt;&gt;"Sì",$G44='Elenchi'!$C$18),"",$A44+'Elenchi'!$B$7/24)</f>
        <v/>
      </c>
      <c r="M44" s="4" t="n"/>
      <c r="N44" s="11">
        <f>IF($A44="","",COUNT($I44,$K44,$M44))</f>
        <v/>
      </c>
      <c r="O44" s="6" t="n"/>
      <c r="P44" s="8" t="n"/>
      <c r="Q44" s="4" t="n"/>
      <c r="R44" s="7" t="n"/>
      <c r="S44" s="7" t="n"/>
      <c r="T44" s="12">
        <f>IF(OR($A44="",$Q44=""),"",IF(AND($M44&lt;&gt;"",$Q44&gt;=$M44),"Email 3",IF(AND($K44&lt;&gt;"",$Q44&gt;=$K44),"Email 2",IF(AND($I44&lt;&gt;"",$Q44&gt;=$I44),"Email 1","Prima delle email"))))</f>
        <v/>
      </c>
      <c r="U44" s="13">
        <f>IF($A44="","",IF($P44&lt;&gt;"","Recuperato",IF($O44="Sì","Disiscritto",IF($E44&lt;&gt;"Sì","Niente email",IF(NOW()&gt;=$A44+'Elenchi'!$B$8,"Chiuso",IF(AND($H44&lt;&gt;"",$I44="",NOW()&gt;=$H44),"Email da inviare",IF(AND($J44&lt;&gt;"",$K44="",NOW()&gt;=$J44),"Email da inviare",IF(AND($L44&lt;&gt;"",$M44="",NOW()&gt;=$L44),"Email da inviare","In attesa"))))))))</f>
        <v/>
      </c>
      <c r="V44" s="9" t="n"/>
    </row>
    <row r="45">
      <c r="A45" s="4" t="n"/>
      <c r="B45" s="5" t="n"/>
      <c r="C45" s="6" t="n"/>
      <c r="D45" s="7" t="n"/>
      <c r="E45" s="6" t="n"/>
      <c r="F45" s="8" t="n"/>
      <c r="G45" s="9" t="n"/>
      <c r="H45" s="10">
        <f>IF(OR($A45="",$E45&lt;&gt;"Sì"),"",$A45+'Elenchi'!$B$5/24)</f>
        <v/>
      </c>
      <c r="I45" s="4" t="n"/>
      <c r="J45" s="10">
        <f>IF(OR($A45="",$E45&lt;&gt;"Sì"),"",$A45+'Elenchi'!$B$6/24)</f>
        <v/>
      </c>
      <c r="K45" s="4" t="n"/>
      <c r="L45" s="10">
        <f>IF(OR($A45="",$E45&lt;&gt;"Sì",$G45='Elenchi'!$C$18),"",$A45+'Elenchi'!$B$7/24)</f>
        <v/>
      </c>
      <c r="M45" s="4" t="n"/>
      <c r="N45" s="11">
        <f>IF($A45="","",COUNT($I45,$K45,$M45))</f>
        <v/>
      </c>
      <c r="O45" s="6" t="n"/>
      <c r="P45" s="8" t="n"/>
      <c r="Q45" s="4" t="n"/>
      <c r="R45" s="7" t="n"/>
      <c r="S45" s="7" t="n"/>
      <c r="T45" s="12">
        <f>IF(OR($A45="",$Q45=""),"",IF(AND($M45&lt;&gt;"",$Q45&gt;=$M45),"Email 3",IF(AND($K45&lt;&gt;"",$Q45&gt;=$K45),"Email 2",IF(AND($I45&lt;&gt;"",$Q45&gt;=$I45),"Email 1","Prima delle email"))))</f>
        <v/>
      </c>
      <c r="U45" s="13">
        <f>IF($A45="","",IF($P45&lt;&gt;"","Recuperato",IF($O45="Sì","Disiscritto",IF($E45&lt;&gt;"Sì","Niente email",IF(NOW()&gt;=$A45+'Elenchi'!$B$8,"Chiuso",IF(AND($H45&lt;&gt;"",$I45="",NOW()&gt;=$H45),"Email da inviare",IF(AND($J45&lt;&gt;"",$K45="",NOW()&gt;=$J45),"Email da inviare",IF(AND($L45&lt;&gt;"",$M45="",NOW()&gt;=$L45),"Email da inviare","In attesa"))))))))</f>
        <v/>
      </c>
      <c r="V45" s="9" t="n"/>
    </row>
    <row r="46">
      <c r="A46" s="4" t="n"/>
      <c r="B46" s="5" t="n"/>
      <c r="C46" s="6" t="n"/>
      <c r="D46" s="7" t="n"/>
      <c r="E46" s="6" t="n"/>
      <c r="F46" s="8" t="n"/>
      <c r="G46" s="9" t="n"/>
      <c r="H46" s="10">
        <f>IF(OR($A46="",$E46&lt;&gt;"Sì"),"",$A46+'Elenchi'!$B$5/24)</f>
        <v/>
      </c>
      <c r="I46" s="4" t="n"/>
      <c r="J46" s="10">
        <f>IF(OR($A46="",$E46&lt;&gt;"Sì"),"",$A46+'Elenchi'!$B$6/24)</f>
        <v/>
      </c>
      <c r="K46" s="4" t="n"/>
      <c r="L46" s="10">
        <f>IF(OR($A46="",$E46&lt;&gt;"Sì",$G46='Elenchi'!$C$18),"",$A46+'Elenchi'!$B$7/24)</f>
        <v/>
      </c>
      <c r="M46" s="4" t="n"/>
      <c r="N46" s="11">
        <f>IF($A46="","",COUNT($I46,$K46,$M46))</f>
        <v/>
      </c>
      <c r="O46" s="6" t="n"/>
      <c r="P46" s="8" t="n"/>
      <c r="Q46" s="4" t="n"/>
      <c r="R46" s="7" t="n"/>
      <c r="S46" s="7" t="n"/>
      <c r="T46" s="12">
        <f>IF(OR($A46="",$Q46=""),"",IF(AND($M46&lt;&gt;"",$Q46&gt;=$M46),"Email 3",IF(AND($K46&lt;&gt;"",$Q46&gt;=$K46),"Email 2",IF(AND($I46&lt;&gt;"",$Q46&gt;=$I46),"Email 1","Prima delle email"))))</f>
        <v/>
      </c>
      <c r="U46" s="13">
        <f>IF($A46="","",IF($P46&lt;&gt;"","Recuperato",IF($O46="Sì","Disiscritto",IF($E46&lt;&gt;"Sì","Niente email",IF(NOW()&gt;=$A46+'Elenchi'!$B$8,"Chiuso",IF(AND($H46&lt;&gt;"",$I46="",NOW()&gt;=$H46),"Email da inviare",IF(AND($J46&lt;&gt;"",$K46="",NOW()&gt;=$J46),"Email da inviare",IF(AND($L46&lt;&gt;"",$M46="",NOW()&gt;=$L46),"Email da inviare","In attesa"))))))))</f>
        <v/>
      </c>
      <c r="V46" s="9" t="n"/>
    </row>
    <row r="47">
      <c r="A47" s="4" t="n"/>
      <c r="B47" s="5" t="n"/>
      <c r="C47" s="6" t="n"/>
      <c r="D47" s="7" t="n"/>
      <c r="E47" s="6" t="n"/>
      <c r="F47" s="8" t="n"/>
      <c r="G47" s="9" t="n"/>
      <c r="H47" s="10">
        <f>IF(OR($A47="",$E47&lt;&gt;"Sì"),"",$A47+'Elenchi'!$B$5/24)</f>
        <v/>
      </c>
      <c r="I47" s="4" t="n"/>
      <c r="J47" s="10">
        <f>IF(OR($A47="",$E47&lt;&gt;"Sì"),"",$A47+'Elenchi'!$B$6/24)</f>
        <v/>
      </c>
      <c r="K47" s="4" t="n"/>
      <c r="L47" s="10">
        <f>IF(OR($A47="",$E47&lt;&gt;"Sì",$G47='Elenchi'!$C$18),"",$A47+'Elenchi'!$B$7/24)</f>
        <v/>
      </c>
      <c r="M47" s="4" t="n"/>
      <c r="N47" s="11">
        <f>IF($A47="","",COUNT($I47,$K47,$M47))</f>
        <v/>
      </c>
      <c r="O47" s="6" t="n"/>
      <c r="P47" s="8" t="n"/>
      <c r="Q47" s="4" t="n"/>
      <c r="R47" s="7" t="n"/>
      <c r="S47" s="7" t="n"/>
      <c r="T47" s="12">
        <f>IF(OR($A47="",$Q47=""),"",IF(AND($M47&lt;&gt;"",$Q47&gt;=$M47),"Email 3",IF(AND($K47&lt;&gt;"",$Q47&gt;=$K47),"Email 2",IF(AND($I47&lt;&gt;"",$Q47&gt;=$I47),"Email 1","Prima delle email"))))</f>
        <v/>
      </c>
      <c r="U47" s="13">
        <f>IF($A47="","",IF($P47&lt;&gt;"","Recuperato",IF($O47="Sì","Disiscritto",IF($E47&lt;&gt;"Sì","Niente email",IF(NOW()&gt;=$A47+'Elenchi'!$B$8,"Chiuso",IF(AND($H47&lt;&gt;"",$I47="",NOW()&gt;=$H47),"Email da inviare",IF(AND($J47&lt;&gt;"",$K47="",NOW()&gt;=$J47),"Email da inviare",IF(AND($L47&lt;&gt;"",$M47="",NOW()&gt;=$L47),"Email da inviare","In attesa"))))))))</f>
        <v/>
      </c>
      <c r="V47" s="9" t="n"/>
    </row>
    <row r="48">
      <c r="A48" s="4" t="n"/>
      <c r="B48" s="5" t="n"/>
      <c r="C48" s="6" t="n"/>
      <c r="D48" s="7" t="n"/>
      <c r="E48" s="6" t="n"/>
      <c r="F48" s="8" t="n"/>
      <c r="G48" s="9" t="n"/>
      <c r="H48" s="10">
        <f>IF(OR($A48="",$E48&lt;&gt;"Sì"),"",$A48+'Elenchi'!$B$5/24)</f>
        <v/>
      </c>
      <c r="I48" s="4" t="n"/>
      <c r="J48" s="10">
        <f>IF(OR($A48="",$E48&lt;&gt;"Sì"),"",$A48+'Elenchi'!$B$6/24)</f>
        <v/>
      </c>
      <c r="K48" s="4" t="n"/>
      <c r="L48" s="10">
        <f>IF(OR($A48="",$E48&lt;&gt;"Sì",$G48='Elenchi'!$C$18),"",$A48+'Elenchi'!$B$7/24)</f>
        <v/>
      </c>
      <c r="M48" s="4" t="n"/>
      <c r="N48" s="11">
        <f>IF($A48="","",COUNT($I48,$K48,$M48))</f>
        <v/>
      </c>
      <c r="O48" s="6" t="n"/>
      <c r="P48" s="8" t="n"/>
      <c r="Q48" s="4" t="n"/>
      <c r="R48" s="7" t="n"/>
      <c r="S48" s="7" t="n"/>
      <c r="T48" s="12">
        <f>IF(OR($A48="",$Q48=""),"",IF(AND($M48&lt;&gt;"",$Q48&gt;=$M48),"Email 3",IF(AND($K48&lt;&gt;"",$Q48&gt;=$K48),"Email 2",IF(AND($I48&lt;&gt;"",$Q48&gt;=$I48),"Email 1","Prima delle email"))))</f>
        <v/>
      </c>
      <c r="U48" s="13">
        <f>IF($A48="","",IF($P48&lt;&gt;"","Recuperato",IF($O48="Sì","Disiscritto",IF($E48&lt;&gt;"Sì","Niente email",IF(NOW()&gt;=$A48+'Elenchi'!$B$8,"Chiuso",IF(AND($H48&lt;&gt;"",$I48="",NOW()&gt;=$H48),"Email da inviare",IF(AND($J48&lt;&gt;"",$K48="",NOW()&gt;=$J48),"Email da inviare",IF(AND($L48&lt;&gt;"",$M48="",NOW()&gt;=$L48),"Email da inviare","In attesa"))))))))</f>
        <v/>
      </c>
      <c r="V48" s="9" t="n"/>
    </row>
    <row r="49">
      <c r="A49" s="4" t="n"/>
      <c r="B49" s="5" t="n"/>
      <c r="C49" s="6" t="n"/>
      <c r="D49" s="7" t="n"/>
      <c r="E49" s="6" t="n"/>
      <c r="F49" s="8" t="n"/>
      <c r="G49" s="9" t="n"/>
      <c r="H49" s="10">
        <f>IF(OR($A49="",$E49&lt;&gt;"Sì"),"",$A49+'Elenchi'!$B$5/24)</f>
        <v/>
      </c>
      <c r="I49" s="4" t="n"/>
      <c r="J49" s="10">
        <f>IF(OR($A49="",$E49&lt;&gt;"Sì"),"",$A49+'Elenchi'!$B$6/24)</f>
        <v/>
      </c>
      <c r="K49" s="4" t="n"/>
      <c r="L49" s="10">
        <f>IF(OR($A49="",$E49&lt;&gt;"Sì",$G49='Elenchi'!$C$18),"",$A49+'Elenchi'!$B$7/24)</f>
        <v/>
      </c>
      <c r="M49" s="4" t="n"/>
      <c r="N49" s="11">
        <f>IF($A49="","",COUNT($I49,$K49,$M49))</f>
        <v/>
      </c>
      <c r="O49" s="6" t="n"/>
      <c r="P49" s="8" t="n"/>
      <c r="Q49" s="4" t="n"/>
      <c r="R49" s="7" t="n"/>
      <c r="S49" s="7" t="n"/>
      <c r="T49" s="12">
        <f>IF(OR($A49="",$Q49=""),"",IF(AND($M49&lt;&gt;"",$Q49&gt;=$M49),"Email 3",IF(AND($K49&lt;&gt;"",$Q49&gt;=$K49),"Email 2",IF(AND($I49&lt;&gt;"",$Q49&gt;=$I49),"Email 1","Prima delle email"))))</f>
        <v/>
      </c>
      <c r="U49" s="13">
        <f>IF($A49="","",IF($P49&lt;&gt;"","Recuperato",IF($O49="Sì","Disiscritto",IF($E49&lt;&gt;"Sì","Niente email",IF(NOW()&gt;=$A49+'Elenchi'!$B$8,"Chiuso",IF(AND($H49&lt;&gt;"",$I49="",NOW()&gt;=$H49),"Email da inviare",IF(AND($J49&lt;&gt;"",$K49="",NOW()&gt;=$J49),"Email da inviare",IF(AND($L49&lt;&gt;"",$M49="",NOW()&gt;=$L49),"Email da inviare","In attesa"))))))))</f>
        <v/>
      </c>
      <c r="V49" s="9" t="n"/>
    </row>
    <row r="50">
      <c r="A50" s="4" t="n"/>
      <c r="B50" s="5" t="n"/>
      <c r="C50" s="6" t="n"/>
      <c r="D50" s="7" t="n"/>
      <c r="E50" s="6" t="n"/>
      <c r="F50" s="8" t="n"/>
      <c r="G50" s="9" t="n"/>
      <c r="H50" s="10">
        <f>IF(OR($A50="",$E50&lt;&gt;"Sì"),"",$A50+'Elenchi'!$B$5/24)</f>
        <v/>
      </c>
      <c r="I50" s="4" t="n"/>
      <c r="J50" s="10">
        <f>IF(OR($A50="",$E50&lt;&gt;"Sì"),"",$A50+'Elenchi'!$B$6/24)</f>
        <v/>
      </c>
      <c r="K50" s="4" t="n"/>
      <c r="L50" s="10">
        <f>IF(OR($A50="",$E50&lt;&gt;"Sì",$G50='Elenchi'!$C$18),"",$A50+'Elenchi'!$B$7/24)</f>
        <v/>
      </c>
      <c r="M50" s="4" t="n"/>
      <c r="N50" s="11">
        <f>IF($A50="","",COUNT($I50,$K50,$M50))</f>
        <v/>
      </c>
      <c r="O50" s="6" t="n"/>
      <c r="P50" s="8" t="n"/>
      <c r="Q50" s="4" t="n"/>
      <c r="R50" s="7" t="n"/>
      <c r="S50" s="7" t="n"/>
      <c r="T50" s="12">
        <f>IF(OR($A50="",$Q50=""),"",IF(AND($M50&lt;&gt;"",$Q50&gt;=$M50),"Email 3",IF(AND($K50&lt;&gt;"",$Q50&gt;=$K50),"Email 2",IF(AND($I50&lt;&gt;"",$Q50&gt;=$I50),"Email 1","Prima delle email"))))</f>
        <v/>
      </c>
      <c r="U50" s="13">
        <f>IF($A50="","",IF($P50&lt;&gt;"","Recuperato",IF($O50="Sì","Disiscritto",IF($E50&lt;&gt;"Sì","Niente email",IF(NOW()&gt;=$A50+'Elenchi'!$B$8,"Chiuso",IF(AND($H50&lt;&gt;"",$I50="",NOW()&gt;=$H50),"Email da inviare",IF(AND($J50&lt;&gt;"",$K50="",NOW()&gt;=$J50),"Email da inviare",IF(AND($L50&lt;&gt;"",$M50="",NOW()&gt;=$L50),"Email da inviare","In attesa"))))))))</f>
        <v/>
      </c>
      <c r="V50" s="9" t="n"/>
    </row>
    <row r="51">
      <c r="A51" s="4" t="n"/>
      <c r="B51" s="5" t="n"/>
      <c r="C51" s="6" t="n"/>
      <c r="D51" s="7" t="n"/>
      <c r="E51" s="6" t="n"/>
      <c r="F51" s="8" t="n"/>
      <c r="G51" s="9" t="n"/>
      <c r="H51" s="10">
        <f>IF(OR($A51="",$E51&lt;&gt;"Sì"),"",$A51+'Elenchi'!$B$5/24)</f>
        <v/>
      </c>
      <c r="I51" s="4" t="n"/>
      <c r="J51" s="10">
        <f>IF(OR($A51="",$E51&lt;&gt;"Sì"),"",$A51+'Elenchi'!$B$6/24)</f>
        <v/>
      </c>
      <c r="K51" s="4" t="n"/>
      <c r="L51" s="10">
        <f>IF(OR($A51="",$E51&lt;&gt;"Sì",$G51='Elenchi'!$C$18),"",$A51+'Elenchi'!$B$7/24)</f>
        <v/>
      </c>
      <c r="M51" s="4" t="n"/>
      <c r="N51" s="11">
        <f>IF($A51="","",COUNT($I51,$K51,$M51))</f>
        <v/>
      </c>
      <c r="O51" s="6" t="n"/>
      <c r="P51" s="8" t="n"/>
      <c r="Q51" s="4" t="n"/>
      <c r="R51" s="7" t="n"/>
      <c r="S51" s="7" t="n"/>
      <c r="T51" s="12">
        <f>IF(OR($A51="",$Q51=""),"",IF(AND($M51&lt;&gt;"",$Q51&gt;=$M51),"Email 3",IF(AND($K51&lt;&gt;"",$Q51&gt;=$K51),"Email 2",IF(AND($I51&lt;&gt;"",$Q51&gt;=$I51),"Email 1","Prima delle email"))))</f>
        <v/>
      </c>
      <c r="U51" s="13">
        <f>IF($A51="","",IF($P51&lt;&gt;"","Recuperato",IF($O51="Sì","Disiscritto",IF($E51&lt;&gt;"Sì","Niente email",IF(NOW()&gt;=$A51+'Elenchi'!$B$8,"Chiuso",IF(AND($H51&lt;&gt;"",$I51="",NOW()&gt;=$H51),"Email da inviare",IF(AND($J51&lt;&gt;"",$K51="",NOW()&gt;=$J51),"Email da inviare",IF(AND($L51&lt;&gt;"",$M51="",NOW()&gt;=$L51),"Email da inviare","In attesa"))))))))</f>
        <v/>
      </c>
      <c r="V51" s="9" t="n"/>
    </row>
    <row r="52">
      <c r="A52" s="4" t="n"/>
      <c r="B52" s="5" t="n"/>
      <c r="C52" s="6" t="n"/>
      <c r="D52" s="7" t="n"/>
      <c r="E52" s="6" t="n"/>
      <c r="F52" s="8" t="n"/>
      <c r="G52" s="9" t="n"/>
      <c r="H52" s="10">
        <f>IF(OR($A52="",$E52&lt;&gt;"Sì"),"",$A52+'Elenchi'!$B$5/24)</f>
        <v/>
      </c>
      <c r="I52" s="4" t="n"/>
      <c r="J52" s="10">
        <f>IF(OR($A52="",$E52&lt;&gt;"Sì"),"",$A52+'Elenchi'!$B$6/24)</f>
        <v/>
      </c>
      <c r="K52" s="4" t="n"/>
      <c r="L52" s="10">
        <f>IF(OR($A52="",$E52&lt;&gt;"Sì",$G52='Elenchi'!$C$18),"",$A52+'Elenchi'!$B$7/24)</f>
        <v/>
      </c>
      <c r="M52" s="4" t="n"/>
      <c r="N52" s="11">
        <f>IF($A52="","",COUNT($I52,$K52,$M52))</f>
        <v/>
      </c>
      <c r="O52" s="6" t="n"/>
      <c r="P52" s="8" t="n"/>
      <c r="Q52" s="4" t="n"/>
      <c r="R52" s="7" t="n"/>
      <c r="S52" s="7" t="n"/>
      <c r="T52" s="12">
        <f>IF(OR($A52="",$Q52=""),"",IF(AND($M52&lt;&gt;"",$Q52&gt;=$M52),"Email 3",IF(AND($K52&lt;&gt;"",$Q52&gt;=$K52),"Email 2",IF(AND($I52&lt;&gt;"",$Q52&gt;=$I52),"Email 1","Prima delle email"))))</f>
        <v/>
      </c>
      <c r="U52" s="13">
        <f>IF($A52="","",IF($P52&lt;&gt;"","Recuperato",IF($O52="Sì","Disiscritto",IF($E52&lt;&gt;"Sì","Niente email",IF(NOW()&gt;=$A52+'Elenchi'!$B$8,"Chiuso",IF(AND($H52&lt;&gt;"",$I52="",NOW()&gt;=$H52),"Email da inviare",IF(AND($J52&lt;&gt;"",$K52="",NOW()&gt;=$J52),"Email da inviare",IF(AND($L52&lt;&gt;"",$M52="",NOW()&gt;=$L52),"Email da inviare","In attesa"))))))))</f>
        <v/>
      </c>
      <c r="V52" s="9" t="n"/>
    </row>
    <row r="53">
      <c r="A53" s="4" t="n"/>
      <c r="B53" s="5" t="n"/>
      <c r="C53" s="6" t="n"/>
      <c r="D53" s="7" t="n"/>
      <c r="E53" s="6" t="n"/>
      <c r="F53" s="8" t="n"/>
      <c r="G53" s="9" t="n"/>
      <c r="H53" s="10">
        <f>IF(OR($A53="",$E53&lt;&gt;"Sì"),"",$A53+'Elenchi'!$B$5/24)</f>
        <v/>
      </c>
      <c r="I53" s="4" t="n"/>
      <c r="J53" s="10">
        <f>IF(OR($A53="",$E53&lt;&gt;"Sì"),"",$A53+'Elenchi'!$B$6/24)</f>
        <v/>
      </c>
      <c r="K53" s="4" t="n"/>
      <c r="L53" s="10">
        <f>IF(OR($A53="",$E53&lt;&gt;"Sì",$G53='Elenchi'!$C$18),"",$A53+'Elenchi'!$B$7/24)</f>
        <v/>
      </c>
      <c r="M53" s="4" t="n"/>
      <c r="N53" s="11">
        <f>IF($A53="","",COUNT($I53,$K53,$M53))</f>
        <v/>
      </c>
      <c r="O53" s="6" t="n"/>
      <c r="P53" s="8" t="n"/>
      <c r="Q53" s="4" t="n"/>
      <c r="R53" s="7" t="n"/>
      <c r="S53" s="7" t="n"/>
      <c r="T53" s="12">
        <f>IF(OR($A53="",$Q53=""),"",IF(AND($M53&lt;&gt;"",$Q53&gt;=$M53),"Email 3",IF(AND($K53&lt;&gt;"",$Q53&gt;=$K53),"Email 2",IF(AND($I53&lt;&gt;"",$Q53&gt;=$I53),"Email 1","Prima delle email"))))</f>
        <v/>
      </c>
      <c r="U53" s="13">
        <f>IF($A53="","",IF($P53&lt;&gt;"","Recuperato",IF($O53="Sì","Disiscritto",IF($E53&lt;&gt;"Sì","Niente email",IF(NOW()&gt;=$A53+'Elenchi'!$B$8,"Chiuso",IF(AND($H53&lt;&gt;"",$I53="",NOW()&gt;=$H53),"Email da inviare",IF(AND($J53&lt;&gt;"",$K53="",NOW()&gt;=$J53),"Email da inviare",IF(AND($L53&lt;&gt;"",$M53="",NOW()&gt;=$L53),"Email da inviare","In attesa"))))))))</f>
        <v/>
      </c>
      <c r="V53" s="9" t="n"/>
    </row>
    <row r="54">
      <c r="A54" s="4" t="n"/>
      <c r="B54" s="5" t="n"/>
      <c r="C54" s="6" t="n"/>
      <c r="D54" s="7" t="n"/>
      <c r="E54" s="6" t="n"/>
      <c r="F54" s="8" t="n"/>
      <c r="G54" s="9" t="n"/>
      <c r="H54" s="10">
        <f>IF(OR($A54="",$E54&lt;&gt;"Sì"),"",$A54+'Elenchi'!$B$5/24)</f>
        <v/>
      </c>
      <c r="I54" s="4" t="n"/>
      <c r="J54" s="10">
        <f>IF(OR($A54="",$E54&lt;&gt;"Sì"),"",$A54+'Elenchi'!$B$6/24)</f>
        <v/>
      </c>
      <c r="K54" s="4" t="n"/>
      <c r="L54" s="10">
        <f>IF(OR($A54="",$E54&lt;&gt;"Sì",$G54='Elenchi'!$C$18),"",$A54+'Elenchi'!$B$7/24)</f>
        <v/>
      </c>
      <c r="M54" s="4" t="n"/>
      <c r="N54" s="11">
        <f>IF($A54="","",COUNT($I54,$K54,$M54))</f>
        <v/>
      </c>
      <c r="O54" s="6" t="n"/>
      <c r="P54" s="8" t="n"/>
      <c r="Q54" s="4" t="n"/>
      <c r="R54" s="7" t="n"/>
      <c r="S54" s="7" t="n"/>
      <c r="T54" s="12">
        <f>IF(OR($A54="",$Q54=""),"",IF(AND($M54&lt;&gt;"",$Q54&gt;=$M54),"Email 3",IF(AND($K54&lt;&gt;"",$Q54&gt;=$K54),"Email 2",IF(AND($I54&lt;&gt;"",$Q54&gt;=$I54),"Email 1","Prima delle email"))))</f>
        <v/>
      </c>
      <c r="U54" s="13">
        <f>IF($A54="","",IF($P54&lt;&gt;"","Recuperato",IF($O54="Sì","Disiscritto",IF($E54&lt;&gt;"Sì","Niente email",IF(NOW()&gt;=$A54+'Elenchi'!$B$8,"Chiuso",IF(AND($H54&lt;&gt;"",$I54="",NOW()&gt;=$H54),"Email da inviare",IF(AND($J54&lt;&gt;"",$K54="",NOW()&gt;=$J54),"Email da inviare",IF(AND($L54&lt;&gt;"",$M54="",NOW()&gt;=$L54),"Email da inviare","In attesa"))))))))</f>
        <v/>
      </c>
      <c r="V54" s="9" t="n"/>
    </row>
    <row r="55">
      <c r="A55" s="4" t="n"/>
      <c r="B55" s="5" t="n"/>
      <c r="C55" s="6" t="n"/>
      <c r="D55" s="7" t="n"/>
      <c r="E55" s="6" t="n"/>
      <c r="F55" s="8" t="n"/>
      <c r="G55" s="9" t="n"/>
      <c r="H55" s="10">
        <f>IF(OR($A55="",$E55&lt;&gt;"Sì"),"",$A55+'Elenchi'!$B$5/24)</f>
        <v/>
      </c>
      <c r="I55" s="4" t="n"/>
      <c r="J55" s="10">
        <f>IF(OR($A55="",$E55&lt;&gt;"Sì"),"",$A55+'Elenchi'!$B$6/24)</f>
        <v/>
      </c>
      <c r="K55" s="4" t="n"/>
      <c r="L55" s="10">
        <f>IF(OR($A55="",$E55&lt;&gt;"Sì",$G55='Elenchi'!$C$18),"",$A55+'Elenchi'!$B$7/24)</f>
        <v/>
      </c>
      <c r="M55" s="4" t="n"/>
      <c r="N55" s="11">
        <f>IF($A55="","",COUNT($I55,$K55,$M55))</f>
        <v/>
      </c>
      <c r="O55" s="6" t="n"/>
      <c r="P55" s="8" t="n"/>
      <c r="Q55" s="4" t="n"/>
      <c r="R55" s="7" t="n"/>
      <c r="S55" s="7" t="n"/>
      <c r="T55" s="12">
        <f>IF(OR($A55="",$Q55=""),"",IF(AND($M55&lt;&gt;"",$Q55&gt;=$M55),"Email 3",IF(AND($K55&lt;&gt;"",$Q55&gt;=$K55),"Email 2",IF(AND($I55&lt;&gt;"",$Q55&gt;=$I55),"Email 1","Prima delle email"))))</f>
        <v/>
      </c>
      <c r="U55" s="13">
        <f>IF($A55="","",IF($P55&lt;&gt;"","Recuperato",IF($O55="Sì","Disiscritto",IF($E55&lt;&gt;"Sì","Niente email",IF(NOW()&gt;=$A55+'Elenchi'!$B$8,"Chiuso",IF(AND($H55&lt;&gt;"",$I55="",NOW()&gt;=$H55),"Email da inviare",IF(AND($J55&lt;&gt;"",$K55="",NOW()&gt;=$J55),"Email da inviare",IF(AND($L55&lt;&gt;"",$M55="",NOW()&gt;=$L55),"Email da inviare","In attesa"))))))))</f>
        <v/>
      </c>
      <c r="V55" s="9" t="n"/>
    </row>
    <row r="56">
      <c r="A56" s="4" t="n"/>
      <c r="B56" s="5" t="n"/>
      <c r="C56" s="6" t="n"/>
      <c r="D56" s="7" t="n"/>
      <c r="E56" s="6" t="n"/>
      <c r="F56" s="8" t="n"/>
      <c r="G56" s="9" t="n"/>
      <c r="H56" s="10">
        <f>IF(OR($A56="",$E56&lt;&gt;"Sì"),"",$A56+'Elenchi'!$B$5/24)</f>
        <v/>
      </c>
      <c r="I56" s="4" t="n"/>
      <c r="J56" s="10">
        <f>IF(OR($A56="",$E56&lt;&gt;"Sì"),"",$A56+'Elenchi'!$B$6/24)</f>
        <v/>
      </c>
      <c r="K56" s="4" t="n"/>
      <c r="L56" s="10">
        <f>IF(OR($A56="",$E56&lt;&gt;"Sì",$G56='Elenchi'!$C$18),"",$A56+'Elenchi'!$B$7/24)</f>
        <v/>
      </c>
      <c r="M56" s="4" t="n"/>
      <c r="N56" s="11">
        <f>IF($A56="","",COUNT($I56,$K56,$M56))</f>
        <v/>
      </c>
      <c r="O56" s="6" t="n"/>
      <c r="P56" s="8" t="n"/>
      <c r="Q56" s="4" t="n"/>
      <c r="R56" s="7" t="n"/>
      <c r="S56" s="7" t="n"/>
      <c r="T56" s="12">
        <f>IF(OR($A56="",$Q56=""),"",IF(AND($M56&lt;&gt;"",$Q56&gt;=$M56),"Email 3",IF(AND($K56&lt;&gt;"",$Q56&gt;=$K56),"Email 2",IF(AND($I56&lt;&gt;"",$Q56&gt;=$I56),"Email 1","Prima delle email"))))</f>
        <v/>
      </c>
      <c r="U56" s="13">
        <f>IF($A56="","",IF($P56&lt;&gt;"","Recuperato",IF($O56="Sì","Disiscritto",IF($E56&lt;&gt;"Sì","Niente email",IF(NOW()&gt;=$A56+'Elenchi'!$B$8,"Chiuso",IF(AND($H56&lt;&gt;"",$I56="",NOW()&gt;=$H56),"Email da inviare",IF(AND($J56&lt;&gt;"",$K56="",NOW()&gt;=$J56),"Email da inviare",IF(AND($L56&lt;&gt;"",$M56="",NOW()&gt;=$L56),"Email da inviare","In attesa"))))))))</f>
        <v/>
      </c>
      <c r="V56" s="9" t="n"/>
    </row>
    <row r="57">
      <c r="A57" s="4" t="n"/>
      <c r="B57" s="5" t="n"/>
      <c r="C57" s="6" t="n"/>
      <c r="D57" s="7" t="n"/>
      <c r="E57" s="6" t="n"/>
      <c r="F57" s="8" t="n"/>
      <c r="G57" s="9" t="n"/>
      <c r="H57" s="10">
        <f>IF(OR($A57="",$E57&lt;&gt;"Sì"),"",$A57+'Elenchi'!$B$5/24)</f>
        <v/>
      </c>
      <c r="I57" s="4" t="n"/>
      <c r="J57" s="10">
        <f>IF(OR($A57="",$E57&lt;&gt;"Sì"),"",$A57+'Elenchi'!$B$6/24)</f>
        <v/>
      </c>
      <c r="K57" s="4" t="n"/>
      <c r="L57" s="10">
        <f>IF(OR($A57="",$E57&lt;&gt;"Sì",$G57='Elenchi'!$C$18),"",$A57+'Elenchi'!$B$7/24)</f>
        <v/>
      </c>
      <c r="M57" s="4" t="n"/>
      <c r="N57" s="11">
        <f>IF($A57="","",COUNT($I57,$K57,$M57))</f>
        <v/>
      </c>
      <c r="O57" s="6" t="n"/>
      <c r="P57" s="8" t="n"/>
      <c r="Q57" s="4" t="n"/>
      <c r="R57" s="7" t="n"/>
      <c r="S57" s="7" t="n"/>
      <c r="T57" s="12">
        <f>IF(OR($A57="",$Q57=""),"",IF(AND($M57&lt;&gt;"",$Q57&gt;=$M57),"Email 3",IF(AND($K57&lt;&gt;"",$Q57&gt;=$K57),"Email 2",IF(AND($I57&lt;&gt;"",$Q57&gt;=$I57),"Email 1","Prima delle email"))))</f>
        <v/>
      </c>
      <c r="U57" s="13">
        <f>IF($A57="","",IF($P57&lt;&gt;"","Recuperato",IF($O57="Sì","Disiscritto",IF($E57&lt;&gt;"Sì","Niente email",IF(NOW()&gt;=$A57+'Elenchi'!$B$8,"Chiuso",IF(AND($H57&lt;&gt;"",$I57="",NOW()&gt;=$H57),"Email da inviare",IF(AND($J57&lt;&gt;"",$K57="",NOW()&gt;=$J57),"Email da inviare",IF(AND($L57&lt;&gt;"",$M57="",NOW()&gt;=$L57),"Email da inviare","In attesa"))))))))</f>
        <v/>
      </c>
      <c r="V57" s="9" t="n"/>
    </row>
    <row r="58">
      <c r="A58" s="4" t="n"/>
      <c r="B58" s="5" t="n"/>
      <c r="C58" s="6" t="n"/>
      <c r="D58" s="7" t="n"/>
      <c r="E58" s="6" t="n"/>
      <c r="F58" s="8" t="n"/>
      <c r="G58" s="9" t="n"/>
      <c r="H58" s="10">
        <f>IF(OR($A58="",$E58&lt;&gt;"Sì"),"",$A58+'Elenchi'!$B$5/24)</f>
        <v/>
      </c>
      <c r="I58" s="4" t="n"/>
      <c r="J58" s="10">
        <f>IF(OR($A58="",$E58&lt;&gt;"Sì"),"",$A58+'Elenchi'!$B$6/24)</f>
        <v/>
      </c>
      <c r="K58" s="4" t="n"/>
      <c r="L58" s="10">
        <f>IF(OR($A58="",$E58&lt;&gt;"Sì",$G58='Elenchi'!$C$18),"",$A58+'Elenchi'!$B$7/24)</f>
        <v/>
      </c>
      <c r="M58" s="4" t="n"/>
      <c r="N58" s="11">
        <f>IF($A58="","",COUNT($I58,$K58,$M58))</f>
        <v/>
      </c>
      <c r="O58" s="6" t="n"/>
      <c r="P58" s="8" t="n"/>
      <c r="Q58" s="4" t="n"/>
      <c r="R58" s="7" t="n"/>
      <c r="S58" s="7" t="n"/>
      <c r="T58" s="12">
        <f>IF(OR($A58="",$Q58=""),"",IF(AND($M58&lt;&gt;"",$Q58&gt;=$M58),"Email 3",IF(AND($K58&lt;&gt;"",$Q58&gt;=$K58),"Email 2",IF(AND($I58&lt;&gt;"",$Q58&gt;=$I58),"Email 1","Prima delle email"))))</f>
        <v/>
      </c>
      <c r="U58" s="13">
        <f>IF($A58="","",IF($P58&lt;&gt;"","Recuperato",IF($O58="Sì","Disiscritto",IF($E58&lt;&gt;"Sì","Niente email",IF(NOW()&gt;=$A58+'Elenchi'!$B$8,"Chiuso",IF(AND($H58&lt;&gt;"",$I58="",NOW()&gt;=$H58),"Email da inviare",IF(AND($J58&lt;&gt;"",$K58="",NOW()&gt;=$J58),"Email da inviare",IF(AND($L58&lt;&gt;"",$M58="",NOW()&gt;=$L58),"Email da inviare","In attesa"))))))))</f>
        <v/>
      </c>
      <c r="V58" s="9" t="n"/>
    </row>
    <row r="59">
      <c r="A59" s="4" t="n"/>
      <c r="B59" s="5" t="n"/>
      <c r="C59" s="6" t="n"/>
      <c r="D59" s="7" t="n"/>
      <c r="E59" s="6" t="n"/>
      <c r="F59" s="8" t="n"/>
      <c r="G59" s="9" t="n"/>
      <c r="H59" s="10">
        <f>IF(OR($A59="",$E59&lt;&gt;"Sì"),"",$A59+'Elenchi'!$B$5/24)</f>
        <v/>
      </c>
      <c r="I59" s="4" t="n"/>
      <c r="J59" s="10">
        <f>IF(OR($A59="",$E59&lt;&gt;"Sì"),"",$A59+'Elenchi'!$B$6/24)</f>
        <v/>
      </c>
      <c r="K59" s="4" t="n"/>
      <c r="L59" s="10">
        <f>IF(OR($A59="",$E59&lt;&gt;"Sì",$G59='Elenchi'!$C$18),"",$A59+'Elenchi'!$B$7/24)</f>
        <v/>
      </c>
      <c r="M59" s="4" t="n"/>
      <c r="N59" s="11">
        <f>IF($A59="","",COUNT($I59,$K59,$M59))</f>
        <v/>
      </c>
      <c r="O59" s="6" t="n"/>
      <c r="P59" s="8" t="n"/>
      <c r="Q59" s="4" t="n"/>
      <c r="R59" s="7" t="n"/>
      <c r="S59" s="7" t="n"/>
      <c r="T59" s="12">
        <f>IF(OR($A59="",$Q59=""),"",IF(AND($M59&lt;&gt;"",$Q59&gt;=$M59),"Email 3",IF(AND($K59&lt;&gt;"",$Q59&gt;=$K59),"Email 2",IF(AND($I59&lt;&gt;"",$Q59&gt;=$I59),"Email 1","Prima delle email"))))</f>
        <v/>
      </c>
      <c r="U59" s="13">
        <f>IF($A59="","",IF($P59&lt;&gt;"","Recuperato",IF($O59="Sì","Disiscritto",IF($E59&lt;&gt;"Sì","Niente email",IF(NOW()&gt;=$A59+'Elenchi'!$B$8,"Chiuso",IF(AND($H59&lt;&gt;"",$I59="",NOW()&gt;=$H59),"Email da inviare",IF(AND($J59&lt;&gt;"",$K59="",NOW()&gt;=$J59),"Email da inviare",IF(AND($L59&lt;&gt;"",$M59="",NOW()&gt;=$L59),"Email da inviare","In attesa"))))))))</f>
        <v/>
      </c>
      <c r="V59" s="9" t="n"/>
    </row>
    <row r="60">
      <c r="A60" s="4" t="n"/>
      <c r="B60" s="5" t="n"/>
      <c r="C60" s="6" t="n"/>
      <c r="D60" s="7" t="n"/>
      <c r="E60" s="6" t="n"/>
      <c r="F60" s="8" t="n"/>
      <c r="G60" s="9" t="n"/>
      <c r="H60" s="10">
        <f>IF(OR($A60="",$E60&lt;&gt;"Sì"),"",$A60+'Elenchi'!$B$5/24)</f>
        <v/>
      </c>
      <c r="I60" s="4" t="n"/>
      <c r="J60" s="10">
        <f>IF(OR($A60="",$E60&lt;&gt;"Sì"),"",$A60+'Elenchi'!$B$6/24)</f>
        <v/>
      </c>
      <c r="K60" s="4" t="n"/>
      <c r="L60" s="10">
        <f>IF(OR($A60="",$E60&lt;&gt;"Sì",$G60='Elenchi'!$C$18),"",$A60+'Elenchi'!$B$7/24)</f>
        <v/>
      </c>
      <c r="M60" s="4" t="n"/>
      <c r="N60" s="11">
        <f>IF($A60="","",COUNT($I60,$K60,$M60))</f>
        <v/>
      </c>
      <c r="O60" s="6" t="n"/>
      <c r="P60" s="8" t="n"/>
      <c r="Q60" s="4" t="n"/>
      <c r="R60" s="7" t="n"/>
      <c r="S60" s="7" t="n"/>
      <c r="T60" s="12">
        <f>IF(OR($A60="",$Q60=""),"",IF(AND($M60&lt;&gt;"",$Q60&gt;=$M60),"Email 3",IF(AND($K60&lt;&gt;"",$Q60&gt;=$K60),"Email 2",IF(AND($I60&lt;&gt;"",$Q60&gt;=$I60),"Email 1","Prima delle email"))))</f>
        <v/>
      </c>
      <c r="U60" s="13">
        <f>IF($A60="","",IF($P60&lt;&gt;"","Recuperato",IF($O60="Sì","Disiscritto",IF($E60&lt;&gt;"Sì","Niente email",IF(NOW()&gt;=$A60+'Elenchi'!$B$8,"Chiuso",IF(AND($H60&lt;&gt;"",$I60="",NOW()&gt;=$H60),"Email da inviare",IF(AND($J60&lt;&gt;"",$K60="",NOW()&gt;=$J60),"Email da inviare",IF(AND($L60&lt;&gt;"",$M60="",NOW()&gt;=$L60),"Email da inviare","In attesa"))))))))</f>
        <v/>
      </c>
      <c r="V60" s="9" t="n"/>
    </row>
    <row r="61">
      <c r="A61" s="4" t="n"/>
      <c r="B61" s="5" t="n"/>
      <c r="C61" s="6" t="n"/>
      <c r="D61" s="7" t="n"/>
      <c r="E61" s="6" t="n"/>
      <c r="F61" s="8" t="n"/>
      <c r="G61" s="9" t="n"/>
      <c r="H61" s="10">
        <f>IF(OR($A61="",$E61&lt;&gt;"Sì"),"",$A61+'Elenchi'!$B$5/24)</f>
        <v/>
      </c>
      <c r="I61" s="4" t="n"/>
      <c r="J61" s="10">
        <f>IF(OR($A61="",$E61&lt;&gt;"Sì"),"",$A61+'Elenchi'!$B$6/24)</f>
        <v/>
      </c>
      <c r="K61" s="4" t="n"/>
      <c r="L61" s="10">
        <f>IF(OR($A61="",$E61&lt;&gt;"Sì",$G61='Elenchi'!$C$18),"",$A61+'Elenchi'!$B$7/24)</f>
        <v/>
      </c>
      <c r="M61" s="4" t="n"/>
      <c r="N61" s="11">
        <f>IF($A61="","",COUNT($I61,$K61,$M61))</f>
        <v/>
      </c>
      <c r="O61" s="6" t="n"/>
      <c r="P61" s="8" t="n"/>
      <c r="Q61" s="4" t="n"/>
      <c r="R61" s="7" t="n"/>
      <c r="S61" s="7" t="n"/>
      <c r="T61" s="12">
        <f>IF(OR($A61="",$Q61=""),"",IF(AND($M61&lt;&gt;"",$Q61&gt;=$M61),"Email 3",IF(AND($K61&lt;&gt;"",$Q61&gt;=$K61),"Email 2",IF(AND($I61&lt;&gt;"",$Q61&gt;=$I61),"Email 1","Prima delle email"))))</f>
        <v/>
      </c>
      <c r="U61" s="13">
        <f>IF($A61="","",IF($P61&lt;&gt;"","Recuperato",IF($O61="Sì","Disiscritto",IF($E61&lt;&gt;"Sì","Niente email",IF(NOW()&gt;=$A61+'Elenchi'!$B$8,"Chiuso",IF(AND($H61&lt;&gt;"",$I61="",NOW()&gt;=$H61),"Email da inviare",IF(AND($J61&lt;&gt;"",$K61="",NOW()&gt;=$J61),"Email da inviare",IF(AND($L61&lt;&gt;"",$M61="",NOW()&gt;=$L61),"Email da inviare","In attesa"))))))))</f>
        <v/>
      </c>
      <c r="V61" s="9" t="n"/>
    </row>
    <row r="62">
      <c r="A62" s="4" t="n"/>
      <c r="B62" s="5" t="n"/>
      <c r="C62" s="6" t="n"/>
      <c r="D62" s="7" t="n"/>
      <c r="E62" s="6" t="n"/>
      <c r="F62" s="8" t="n"/>
      <c r="G62" s="9" t="n"/>
      <c r="H62" s="10">
        <f>IF(OR($A62="",$E62&lt;&gt;"Sì"),"",$A62+'Elenchi'!$B$5/24)</f>
        <v/>
      </c>
      <c r="I62" s="4" t="n"/>
      <c r="J62" s="10">
        <f>IF(OR($A62="",$E62&lt;&gt;"Sì"),"",$A62+'Elenchi'!$B$6/24)</f>
        <v/>
      </c>
      <c r="K62" s="4" t="n"/>
      <c r="L62" s="10">
        <f>IF(OR($A62="",$E62&lt;&gt;"Sì",$G62='Elenchi'!$C$18),"",$A62+'Elenchi'!$B$7/24)</f>
        <v/>
      </c>
      <c r="M62" s="4" t="n"/>
      <c r="N62" s="11">
        <f>IF($A62="","",COUNT($I62,$K62,$M62))</f>
        <v/>
      </c>
      <c r="O62" s="6" t="n"/>
      <c r="P62" s="8" t="n"/>
      <c r="Q62" s="4" t="n"/>
      <c r="R62" s="7" t="n"/>
      <c r="S62" s="7" t="n"/>
      <c r="T62" s="12">
        <f>IF(OR($A62="",$Q62=""),"",IF(AND($M62&lt;&gt;"",$Q62&gt;=$M62),"Email 3",IF(AND($K62&lt;&gt;"",$Q62&gt;=$K62),"Email 2",IF(AND($I62&lt;&gt;"",$Q62&gt;=$I62),"Email 1","Prima delle email"))))</f>
        <v/>
      </c>
      <c r="U62" s="13">
        <f>IF($A62="","",IF($P62&lt;&gt;"","Recuperato",IF($O62="Sì","Disiscritto",IF($E62&lt;&gt;"Sì","Niente email",IF(NOW()&gt;=$A62+'Elenchi'!$B$8,"Chiuso",IF(AND($H62&lt;&gt;"",$I62="",NOW()&gt;=$H62),"Email da inviare",IF(AND($J62&lt;&gt;"",$K62="",NOW()&gt;=$J62),"Email da inviare",IF(AND($L62&lt;&gt;"",$M62="",NOW()&gt;=$L62),"Email da inviare","In attesa"))))))))</f>
        <v/>
      </c>
      <c r="V62" s="9" t="n"/>
    </row>
    <row r="63">
      <c r="A63" s="4" t="n"/>
      <c r="B63" s="5" t="n"/>
      <c r="C63" s="6" t="n"/>
      <c r="D63" s="7" t="n"/>
      <c r="E63" s="6" t="n"/>
      <c r="F63" s="8" t="n"/>
      <c r="G63" s="9" t="n"/>
      <c r="H63" s="10">
        <f>IF(OR($A63="",$E63&lt;&gt;"Sì"),"",$A63+'Elenchi'!$B$5/24)</f>
        <v/>
      </c>
      <c r="I63" s="4" t="n"/>
      <c r="J63" s="10">
        <f>IF(OR($A63="",$E63&lt;&gt;"Sì"),"",$A63+'Elenchi'!$B$6/24)</f>
        <v/>
      </c>
      <c r="K63" s="4" t="n"/>
      <c r="L63" s="10">
        <f>IF(OR($A63="",$E63&lt;&gt;"Sì",$G63='Elenchi'!$C$18),"",$A63+'Elenchi'!$B$7/24)</f>
        <v/>
      </c>
      <c r="M63" s="4" t="n"/>
      <c r="N63" s="11">
        <f>IF($A63="","",COUNT($I63,$K63,$M63))</f>
        <v/>
      </c>
      <c r="O63" s="6" t="n"/>
      <c r="P63" s="8" t="n"/>
      <c r="Q63" s="4" t="n"/>
      <c r="R63" s="7" t="n"/>
      <c r="S63" s="7" t="n"/>
      <c r="T63" s="12">
        <f>IF(OR($A63="",$Q63=""),"",IF(AND($M63&lt;&gt;"",$Q63&gt;=$M63),"Email 3",IF(AND($K63&lt;&gt;"",$Q63&gt;=$K63),"Email 2",IF(AND($I63&lt;&gt;"",$Q63&gt;=$I63),"Email 1","Prima delle email"))))</f>
        <v/>
      </c>
      <c r="U63" s="13">
        <f>IF($A63="","",IF($P63&lt;&gt;"","Recuperato",IF($O63="Sì","Disiscritto",IF($E63&lt;&gt;"Sì","Niente email",IF(NOW()&gt;=$A63+'Elenchi'!$B$8,"Chiuso",IF(AND($H63&lt;&gt;"",$I63="",NOW()&gt;=$H63),"Email da inviare",IF(AND($J63&lt;&gt;"",$K63="",NOW()&gt;=$J63),"Email da inviare",IF(AND($L63&lt;&gt;"",$M63="",NOW()&gt;=$L63),"Email da inviare","In attesa"))))))))</f>
        <v/>
      </c>
      <c r="V63" s="9" t="n"/>
    </row>
    <row r="64">
      <c r="A64" s="4" t="n"/>
      <c r="B64" s="5" t="n"/>
      <c r="C64" s="6" t="n"/>
      <c r="D64" s="7" t="n"/>
      <c r="E64" s="6" t="n"/>
      <c r="F64" s="8" t="n"/>
      <c r="G64" s="9" t="n"/>
      <c r="H64" s="10">
        <f>IF(OR($A64="",$E64&lt;&gt;"Sì"),"",$A64+'Elenchi'!$B$5/24)</f>
        <v/>
      </c>
      <c r="I64" s="4" t="n"/>
      <c r="J64" s="10">
        <f>IF(OR($A64="",$E64&lt;&gt;"Sì"),"",$A64+'Elenchi'!$B$6/24)</f>
        <v/>
      </c>
      <c r="K64" s="4" t="n"/>
      <c r="L64" s="10">
        <f>IF(OR($A64="",$E64&lt;&gt;"Sì",$G64='Elenchi'!$C$18),"",$A64+'Elenchi'!$B$7/24)</f>
        <v/>
      </c>
      <c r="M64" s="4" t="n"/>
      <c r="N64" s="11">
        <f>IF($A64="","",COUNT($I64,$K64,$M64))</f>
        <v/>
      </c>
      <c r="O64" s="6" t="n"/>
      <c r="P64" s="8" t="n"/>
      <c r="Q64" s="4" t="n"/>
      <c r="R64" s="7" t="n"/>
      <c r="S64" s="7" t="n"/>
      <c r="T64" s="12">
        <f>IF(OR($A64="",$Q64=""),"",IF(AND($M64&lt;&gt;"",$Q64&gt;=$M64),"Email 3",IF(AND($K64&lt;&gt;"",$Q64&gt;=$K64),"Email 2",IF(AND($I64&lt;&gt;"",$Q64&gt;=$I64),"Email 1","Prima delle email"))))</f>
        <v/>
      </c>
      <c r="U64" s="13">
        <f>IF($A64="","",IF($P64&lt;&gt;"","Recuperato",IF($O64="Sì","Disiscritto",IF($E64&lt;&gt;"Sì","Niente email",IF(NOW()&gt;=$A64+'Elenchi'!$B$8,"Chiuso",IF(AND($H64&lt;&gt;"",$I64="",NOW()&gt;=$H64),"Email da inviare",IF(AND($J64&lt;&gt;"",$K64="",NOW()&gt;=$J64),"Email da inviare",IF(AND($L64&lt;&gt;"",$M64="",NOW()&gt;=$L64),"Email da inviare","In attesa"))))))))</f>
        <v/>
      </c>
      <c r="V64" s="9" t="n"/>
    </row>
    <row r="65">
      <c r="A65" s="4" t="n"/>
      <c r="B65" s="5" t="n"/>
      <c r="C65" s="6" t="n"/>
      <c r="D65" s="7" t="n"/>
      <c r="E65" s="6" t="n"/>
      <c r="F65" s="8" t="n"/>
      <c r="G65" s="9" t="n"/>
      <c r="H65" s="10">
        <f>IF(OR($A65="",$E65&lt;&gt;"Sì"),"",$A65+'Elenchi'!$B$5/24)</f>
        <v/>
      </c>
      <c r="I65" s="4" t="n"/>
      <c r="J65" s="10">
        <f>IF(OR($A65="",$E65&lt;&gt;"Sì"),"",$A65+'Elenchi'!$B$6/24)</f>
        <v/>
      </c>
      <c r="K65" s="4" t="n"/>
      <c r="L65" s="10">
        <f>IF(OR($A65="",$E65&lt;&gt;"Sì",$G65='Elenchi'!$C$18),"",$A65+'Elenchi'!$B$7/24)</f>
        <v/>
      </c>
      <c r="M65" s="4" t="n"/>
      <c r="N65" s="11">
        <f>IF($A65="","",COUNT($I65,$K65,$M65))</f>
        <v/>
      </c>
      <c r="O65" s="6" t="n"/>
      <c r="P65" s="8" t="n"/>
      <c r="Q65" s="4" t="n"/>
      <c r="R65" s="7" t="n"/>
      <c r="S65" s="7" t="n"/>
      <c r="T65" s="12">
        <f>IF(OR($A65="",$Q65=""),"",IF(AND($M65&lt;&gt;"",$Q65&gt;=$M65),"Email 3",IF(AND($K65&lt;&gt;"",$Q65&gt;=$K65),"Email 2",IF(AND($I65&lt;&gt;"",$Q65&gt;=$I65),"Email 1","Prima delle email"))))</f>
        <v/>
      </c>
      <c r="U65" s="13">
        <f>IF($A65="","",IF($P65&lt;&gt;"","Recuperato",IF($O65="Sì","Disiscritto",IF($E65&lt;&gt;"Sì","Niente email",IF(NOW()&gt;=$A65+'Elenchi'!$B$8,"Chiuso",IF(AND($H65&lt;&gt;"",$I65="",NOW()&gt;=$H65),"Email da inviare",IF(AND($J65&lt;&gt;"",$K65="",NOW()&gt;=$J65),"Email da inviare",IF(AND($L65&lt;&gt;"",$M65="",NOW()&gt;=$L65),"Email da inviare","In attesa"))))))))</f>
        <v/>
      </c>
      <c r="V65" s="9" t="n"/>
    </row>
    <row r="66">
      <c r="A66" s="4" t="n"/>
      <c r="B66" s="5" t="n"/>
      <c r="C66" s="6" t="n"/>
      <c r="D66" s="7" t="n"/>
      <c r="E66" s="6" t="n"/>
      <c r="F66" s="8" t="n"/>
      <c r="G66" s="9" t="n"/>
      <c r="H66" s="10">
        <f>IF(OR($A66="",$E66&lt;&gt;"Sì"),"",$A66+'Elenchi'!$B$5/24)</f>
        <v/>
      </c>
      <c r="I66" s="4" t="n"/>
      <c r="J66" s="10">
        <f>IF(OR($A66="",$E66&lt;&gt;"Sì"),"",$A66+'Elenchi'!$B$6/24)</f>
        <v/>
      </c>
      <c r="K66" s="4" t="n"/>
      <c r="L66" s="10">
        <f>IF(OR($A66="",$E66&lt;&gt;"Sì",$G66='Elenchi'!$C$18),"",$A66+'Elenchi'!$B$7/24)</f>
        <v/>
      </c>
      <c r="M66" s="4" t="n"/>
      <c r="N66" s="11">
        <f>IF($A66="","",COUNT($I66,$K66,$M66))</f>
        <v/>
      </c>
      <c r="O66" s="6" t="n"/>
      <c r="P66" s="8" t="n"/>
      <c r="Q66" s="4" t="n"/>
      <c r="R66" s="7" t="n"/>
      <c r="S66" s="7" t="n"/>
      <c r="T66" s="12">
        <f>IF(OR($A66="",$Q66=""),"",IF(AND($M66&lt;&gt;"",$Q66&gt;=$M66),"Email 3",IF(AND($K66&lt;&gt;"",$Q66&gt;=$K66),"Email 2",IF(AND($I66&lt;&gt;"",$Q66&gt;=$I66),"Email 1","Prima delle email"))))</f>
        <v/>
      </c>
      <c r="U66" s="13">
        <f>IF($A66="","",IF($P66&lt;&gt;"","Recuperato",IF($O66="Sì","Disiscritto",IF($E66&lt;&gt;"Sì","Niente email",IF(NOW()&gt;=$A66+'Elenchi'!$B$8,"Chiuso",IF(AND($H66&lt;&gt;"",$I66="",NOW()&gt;=$H66),"Email da inviare",IF(AND($J66&lt;&gt;"",$K66="",NOW()&gt;=$J66),"Email da inviare",IF(AND($L66&lt;&gt;"",$M66="",NOW()&gt;=$L66),"Email da inviare","In attesa"))))))))</f>
        <v/>
      </c>
      <c r="V66" s="9" t="n"/>
    </row>
    <row r="67">
      <c r="A67" s="4" t="n"/>
      <c r="B67" s="5" t="n"/>
      <c r="C67" s="6" t="n"/>
      <c r="D67" s="7" t="n"/>
      <c r="E67" s="6" t="n"/>
      <c r="F67" s="8" t="n"/>
      <c r="G67" s="9" t="n"/>
      <c r="H67" s="10">
        <f>IF(OR($A67="",$E67&lt;&gt;"Sì"),"",$A67+'Elenchi'!$B$5/24)</f>
        <v/>
      </c>
      <c r="I67" s="4" t="n"/>
      <c r="J67" s="10">
        <f>IF(OR($A67="",$E67&lt;&gt;"Sì"),"",$A67+'Elenchi'!$B$6/24)</f>
        <v/>
      </c>
      <c r="K67" s="4" t="n"/>
      <c r="L67" s="10">
        <f>IF(OR($A67="",$E67&lt;&gt;"Sì",$G67='Elenchi'!$C$18),"",$A67+'Elenchi'!$B$7/24)</f>
        <v/>
      </c>
      <c r="M67" s="4" t="n"/>
      <c r="N67" s="11">
        <f>IF($A67="","",COUNT($I67,$K67,$M67))</f>
        <v/>
      </c>
      <c r="O67" s="6" t="n"/>
      <c r="P67" s="8" t="n"/>
      <c r="Q67" s="4" t="n"/>
      <c r="R67" s="7" t="n"/>
      <c r="S67" s="7" t="n"/>
      <c r="T67" s="12">
        <f>IF(OR($A67="",$Q67=""),"",IF(AND($M67&lt;&gt;"",$Q67&gt;=$M67),"Email 3",IF(AND($K67&lt;&gt;"",$Q67&gt;=$K67),"Email 2",IF(AND($I67&lt;&gt;"",$Q67&gt;=$I67),"Email 1","Prima delle email"))))</f>
        <v/>
      </c>
      <c r="U67" s="13">
        <f>IF($A67="","",IF($P67&lt;&gt;"","Recuperato",IF($O67="Sì","Disiscritto",IF($E67&lt;&gt;"Sì","Niente email",IF(NOW()&gt;=$A67+'Elenchi'!$B$8,"Chiuso",IF(AND($H67&lt;&gt;"",$I67="",NOW()&gt;=$H67),"Email da inviare",IF(AND($J67&lt;&gt;"",$K67="",NOW()&gt;=$J67),"Email da inviare",IF(AND($L67&lt;&gt;"",$M67="",NOW()&gt;=$L67),"Email da inviare","In attesa"))))))))</f>
        <v/>
      </c>
      <c r="V67" s="9" t="n"/>
    </row>
    <row r="68">
      <c r="A68" s="4" t="n"/>
      <c r="B68" s="5" t="n"/>
      <c r="C68" s="6" t="n"/>
      <c r="D68" s="7" t="n"/>
      <c r="E68" s="6" t="n"/>
      <c r="F68" s="8" t="n"/>
      <c r="G68" s="9" t="n"/>
      <c r="H68" s="10">
        <f>IF(OR($A68="",$E68&lt;&gt;"Sì"),"",$A68+'Elenchi'!$B$5/24)</f>
        <v/>
      </c>
      <c r="I68" s="4" t="n"/>
      <c r="J68" s="10">
        <f>IF(OR($A68="",$E68&lt;&gt;"Sì"),"",$A68+'Elenchi'!$B$6/24)</f>
        <v/>
      </c>
      <c r="K68" s="4" t="n"/>
      <c r="L68" s="10">
        <f>IF(OR($A68="",$E68&lt;&gt;"Sì",$G68='Elenchi'!$C$18),"",$A68+'Elenchi'!$B$7/24)</f>
        <v/>
      </c>
      <c r="M68" s="4" t="n"/>
      <c r="N68" s="11">
        <f>IF($A68="","",COUNT($I68,$K68,$M68))</f>
        <v/>
      </c>
      <c r="O68" s="6" t="n"/>
      <c r="P68" s="8" t="n"/>
      <c r="Q68" s="4" t="n"/>
      <c r="R68" s="7" t="n"/>
      <c r="S68" s="7" t="n"/>
      <c r="T68" s="12">
        <f>IF(OR($A68="",$Q68=""),"",IF(AND($M68&lt;&gt;"",$Q68&gt;=$M68),"Email 3",IF(AND($K68&lt;&gt;"",$Q68&gt;=$K68),"Email 2",IF(AND($I68&lt;&gt;"",$Q68&gt;=$I68),"Email 1","Prima delle email"))))</f>
        <v/>
      </c>
      <c r="U68" s="13">
        <f>IF($A68="","",IF($P68&lt;&gt;"","Recuperato",IF($O68="Sì","Disiscritto",IF($E68&lt;&gt;"Sì","Niente email",IF(NOW()&gt;=$A68+'Elenchi'!$B$8,"Chiuso",IF(AND($H68&lt;&gt;"",$I68="",NOW()&gt;=$H68),"Email da inviare",IF(AND($J68&lt;&gt;"",$K68="",NOW()&gt;=$J68),"Email da inviare",IF(AND($L68&lt;&gt;"",$M68="",NOW()&gt;=$L68),"Email da inviare","In attesa"))))))))</f>
        <v/>
      </c>
      <c r="V68" s="9" t="n"/>
    </row>
    <row r="69">
      <c r="A69" s="4" t="n"/>
      <c r="B69" s="5" t="n"/>
      <c r="C69" s="6" t="n"/>
      <c r="D69" s="7" t="n"/>
      <c r="E69" s="6" t="n"/>
      <c r="F69" s="8" t="n"/>
      <c r="G69" s="9" t="n"/>
      <c r="H69" s="10">
        <f>IF(OR($A69="",$E69&lt;&gt;"Sì"),"",$A69+'Elenchi'!$B$5/24)</f>
        <v/>
      </c>
      <c r="I69" s="4" t="n"/>
      <c r="J69" s="10">
        <f>IF(OR($A69="",$E69&lt;&gt;"Sì"),"",$A69+'Elenchi'!$B$6/24)</f>
        <v/>
      </c>
      <c r="K69" s="4" t="n"/>
      <c r="L69" s="10">
        <f>IF(OR($A69="",$E69&lt;&gt;"Sì",$G69='Elenchi'!$C$18),"",$A69+'Elenchi'!$B$7/24)</f>
        <v/>
      </c>
      <c r="M69" s="4" t="n"/>
      <c r="N69" s="11">
        <f>IF($A69="","",COUNT($I69,$K69,$M69))</f>
        <v/>
      </c>
      <c r="O69" s="6" t="n"/>
      <c r="P69" s="8" t="n"/>
      <c r="Q69" s="4" t="n"/>
      <c r="R69" s="7" t="n"/>
      <c r="S69" s="7" t="n"/>
      <c r="T69" s="12">
        <f>IF(OR($A69="",$Q69=""),"",IF(AND($M69&lt;&gt;"",$Q69&gt;=$M69),"Email 3",IF(AND($K69&lt;&gt;"",$Q69&gt;=$K69),"Email 2",IF(AND($I69&lt;&gt;"",$Q69&gt;=$I69),"Email 1","Prima delle email"))))</f>
        <v/>
      </c>
      <c r="U69" s="13">
        <f>IF($A69="","",IF($P69&lt;&gt;"","Recuperato",IF($O69="Sì","Disiscritto",IF($E69&lt;&gt;"Sì","Niente email",IF(NOW()&gt;=$A69+'Elenchi'!$B$8,"Chiuso",IF(AND($H69&lt;&gt;"",$I69="",NOW()&gt;=$H69),"Email da inviare",IF(AND($J69&lt;&gt;"",$K69="",NOW()&gt;=$J69),"Email da inviare",IF(AND($L69&lt;&gt;"",$M69="",NOW()&gt;=$L69),"Email da inviare","In attesa"))))))))</f>
        <v/>
      </c>
      <c r="V69" s="9" t="n"/>
    </row>
    <row r="70">
      <c r="A70" s="4" t="n"/>
      <c r="B70" s="5" t="n"/>
      <c r="C70" s="6" t="n"/>
      <c r="D70" s="7" t="n"/>
      <c r="E70" s="6" t="n"/>
      <c r="F70" s="8" t="n"/>
      <c r="G70" s="9" t="n"/>
      <c r="H70" s="10">
        <f>IF(OR($A70="",$E70&lt;&gt;"Sì"),"",$A70+'Elenchi'!$B$5/24)</f>
        <v/>
      </c>
      <c r="I70" s="4" t="n"/>
      <c r="J70" s="10">
        <f>IF(OR($A70="",$E70&lt;&gt;"Sì"),"",$A70+'Elenchi'!$B$6/24)</f>
        <v/>
      </c>
      <c r="K70" s="4" t="n"/>
      <c r="L70" s="10">
        <f>IF(OR($A70="",$E70&lt;&gt;"Sì",$G70='Elenchi'!$C$18),"",$A70+'Elenchi'!$B$7/24)</f>
        <v/>
      </c>
      <c r="M70" s="4" t="n"/>
      <c r="N70" s="11">
        <f>IF($A70="","",COUNT($I70,$K70,$M70))</f>
        <v/>
      </c>
      <c r="O70" s="6" t="n"/>
      <c r="P70" s="8" t="n"/>
      <c r="Q70" s="4" t="n"/>
      <c r="R70" s="7" t="n"/>
      <c r="S70" s="7" t="n"/>
      <c r="T70" s="12">
        <f>IF(OR($A70="",$Q70=""),"",IF(AND($M70&lt;&gt;"",$Q70&gt;=$M70),"Email 3",IF(AND($K70&lt;&gt;"",$Q70&gt;=$K70),"Email 2",IF(AND($I70&lt;&gt;"",$Q70&gt;=$I70),"Email 1","Prima delle email"))))</f>
        <v/>
      </c>
      <c r="U70" s="13">
        <f>IF($A70="","",IF($P70&lt;&gt;"","Recuperato",IF($O70="Sì","Disiscritto",IF($E70&lt;&gt;"Sì","Niente email",IF(NOW()&gt;=$A70+'Elenchi'!$B$8,"Chiuso",IF(AND($H70&lt;&gt;"",$I70="",NOW()&gt;=$H70),"Email da inviare",IF(AND($J70&lt;&gt;"",$K70="",NOW()&gt;=$J70),"Email da inviare",IF(AND($L70&lt;&gt;"",$M70="",NOW()&gt;=$L70),"Email da inviare","In attesa"))))))))</f>
        <v/>
      </c>
      <c r="V70" s="9" t="n"/>
    </row>
    <row r="71">
      <c r="A71" s="4" t="n"/>
      <c r="B71" s="5" t="n"/>
      <c r="C71" s="6" t="n"/>
      <c r="D71" s="7" t="n"/>
      <c r="E71" s="6" t="n"/>
      <c r="F71" s="8" t="n"/>
      <c r="G71" s="9" t="n"/>
      <c r="H71" s="10">
        <f>IF(OR($A71="",$E71&lt;&gt;"Sì"),"",$A71+'Elenchi'!$B$5/24)</f>
        <v/>
      </c>
      <c r="I71" s="4" t="n"/>
      <c r="J71" s="10">
        <f>IF(OR($A71="",$E71&lt;&gt;"Sì"),"",$A71+'Elenchi'!$B$6/24)</f>
        <v/>
      </c>
      <c r="K71" s="4" t="n"/>
      <c r="L71" s="10">
        <f>IF(OR($A71="",$E71&lt;&gt;"Sì",$G71='Elenchi'!$C$18),"",$A71+'Elenchi'!$B$7/24)</f>
        <v/>
      </c>
      <c r="M71" s="4" t="n"/>
      <c r="N71" s="11">
        <f>IF($A71="","",COUNT($I71,$K71,$M71))</f>
        <v/>
      </c>
      <c r="O71" s="6" t="n"/>
      <c r="P71" s="8" t="n"/>
      <c r="Q71" s="4" t="n"/>
      <c r="R71" s="7" t="n"/>
      <c r="S71" s="7" t="n"/>
      <c r="T71" s="12">
        <f>IF(OR($A71="",$Q71=""),"",IF(AND($M71&lt;&gt;"",$Q71&gt;=$M71),"Email 3",IF(AND($K71&lt;&gt;"",$Q71&gt;=$K71),"Email 2",IF(AND($I71&lt;&gt;"",$Q71&gt;=$I71),"Email 1","Prima delle email"))))</f>
        <v/>
      </c>
      <c r="U71" s="13">
        <f>IF($A71="","",IF($P71&lt;&gt;"","Recuperato",IF($O71="Sì","Disiscritto",IF($E71&lt;&gt;"Sì","Niente email",IF(NOW()&gt;=$A71+'Elenchi'!$B$8,"Chiuso",IF(AND($H71&lt;&gt;"",$I71="",NOW()&gt;=$H71),"Email da inviare",IF(AND($J71&lt;&gt;"",$K71="",NOW()&gt;=$J71),"Email da inviare",IF(AND($L71&lt;&gt;"",$M71="",NOW()&gt;=$L71),"Email da inviare","In attesa"))))))))</f>
        <v/>
      </c>
      <c r="V71" s="9" t="n"/>
    </row>
    <row r="72">
      <c r="A72" s="4" t="n"/>
      <c r="B72" s="5" t="n"/>
      <c r="C72" s="6" t="n"/>
      <c r="D72" s="7" t="n"/>
      <c r="E72" s="6" t="n"/>
      <c r="F72" s="8" t="n"/>
      <c r="G72" s="9" t="n"/>
      <c r="H72" s="10">
        <f>IF(OR($A72="",$E72&lt;&gt;"Sì"),"",$A72+'Elenchi'!$B$5/24)</f>
        <v/>
      </c>
      <c r="I72" s="4" t="n"/>
      <c r="J72" s="10">
        <f>IF(OR($A72="",$E72&lt;&gt;"Sì"),"",$A72+'Elenchi'!$B$6/24)</f>
        <v/>
      </c>
      <c r="K72" s="4" t="n"/>
      <c r="L72" s="10">
        <f>IF(OR($A72="",$E72&lt;&gt;"Sì",$G72='Elenchi'!$C$18),"",$A72+'Elenchi'!$B$7/24)</f>
        <v/>
      </c>
      <c r="M72" s="4" t="n"/>
      <c r="N72" s="11">
        <f>IF($A72="","",COUNT($I72,$K72,$M72))</f>
        <v/>
      </c>
      <c r="O72" s="6" t="n"/>
      <c r="P72" s="8" t="n"/>
      <c r="Q72" s="4" t="n"/>
      <c r="R72" s="7" t="n"/>
      <c r="S72" s="7" t="n"/>
      <c r="T72" s="12">
        <f>IF(OR($A72="",$Q72=""),"",IF(AND($M72&lt;&gt;"",$Q72&gt;=$M72),"Email 3",IF(AND($K72&lt;&gt;"",$Q72&gt;=$K72),"Email 2",IF(AND($I72&lt;&gt;"",$Q72&gt;=$I72),"Email 1","Prima delle email"))))</f>
        <v/>
      </c>
      <c r="U72" s="13">
        <f>IF($A72="","",IF($P72&lt;&gt;"","Recuperato",IF($O72="Sì","Disiscritto",IF($E72&lt;&gt;"Sì","Niente email",IF(NOW()&gt;=$A72+'Elenchi'!$B$8,"Chiuso",IF(AND($H72&lt;&gt;"",$I72="",NOW()&gt;=$H72),"Email da inviare",IF(AND($J72&lt;&gt;"",$K72="",NOW()&gt;=$J72),"Email da inviare",IF(AND($L72&lt;&gt;"",$M72="",NOW()&gt;=$L72),"Email da inviare","In attesa"))))))))</f>
        <v/>
      </c>
      <c r="V72" s="9" t="n"/>
    </row>
    <row r="73">
      <c r="A73" s="4" t="n"/>
      <c r="B73" s="5" t="n"/>
      <c r="C73" s="6" t="n"/>
      <c r="D73" s="7" t="n"/>
      <c r="E73" s="6" t="n"/>
      <c r="F73" s="8" t="n"/>
      <c r="G73" s="9" t="n"/>
      <c r="H73" s="10">
        <f>IF(OR($A73="",$E73&lt;&gt;"Sì"),"",$A73+'Elenchi'!$B$5/24)</f>
        <v/>
      </c>
      <c r="I73" s="4" t="n"/>
      <c r="J73" s="10">
        <f>IF(OR($A73="",$E73&lt;&gt;"Sì"),"",$A73+'Elenchi'!$B$6/24)</f>
        <v/>
      </c>
      <c r="K73" s="4" t="n"/>
      <c r="L73" s="10">
        <f>IF(OR($A73="",$E73&lt;&gt;"Sì",$G73='Elenchi'!$C$18),"",$A73+'Elenchi'!$B$7/24)</f>
        <v/>
      </c>
      <c r="M73" s="4" t="n"/>
      <c r="N73" s="11">
        <f>IF($A73="","",COUNT($I73,$K73,$M73))</f>
        <v/>
      </c>
      <c r="O73" s="6" t="n"/>
      <c r="P73" s="8" t="n"/>
      <c r="Q73" s="4" t="n"/>
      <c r="R73" s="7" t="n"/>
      <c r="S73" s="7" t="n"/>
      <c r="T73" s="12">
        <f>IF(OR($A73="",$Q73=""),"",IF(AND($M73&lt;&gt;"",$Q73&gt;=$M73),"Email 3",IF(AND($K73&lt;&gt;"",$Q73&gt;=$K73),"Email 2",IF(AND($I73&lt;&gt;"",$Q73&gt;=$I73),"Email 1","Prima delle email"))))</f>
        <v/>
      </c>
      <c r="U73" s="13">
        <f>IF($A73="","",IF($P73&lt;&gt;"","Recuperato",IF($O73="Sì","Disiscritto",IF($E73&lt;&gt;"Sì","Niente email",IF(NOW()&gt;=$A73+'Elenchi'!$B$8,"Chiuso",IF(AND($H73&lt;&gt;"",$I73="",NOW()&gt;=$H73),"Email da inviare",IF(AND($J73&lt;&gt;"",$K73="",NOW()&gt;=$J73),"Email da inviare",IF(AND($L73&lt;&gt;"",$M73="",NOW()&gt;=$L73),"Email da inviare","In attesa"))))))))</f>
        <v/>
      </c>
      <c r="V73" s="9" t="n"/>
    </row>
    <row r="74">
      <c r="A74" s="4" t="n"/>
      <c r="B74" s="5" t="n"/>
      <c r="C74" s="6" t="n"/>
      <c r="D74" s="7" t="n"/>
      <c r="E74" s="6" t="n"/>
      <c r="F74" s="8" t="n"/>
      <c r="G74" s="9" t="n"/>
      <c r="H74" s="10">
        <f>IF(OR($A74="",$E74&lt;&gt;"Sì"),"",$A74+'Elenchi'!$B$5/24)</f>
        <v/>
      </c>
      <c r="I74" s="4" t="n"/>
      <c r="J74" s="10">
        <f>IF(OR($A74="",$E74&lt;&gt;"Sì"),"",$A74+'Elenchi'!$B$6/24)</f>
        <v/>
      </c>
      <c r="K74" s="4" t="n"/>
      <c r="L74" s="10">
        <f>IF(OR($A74="",$E74&lt;&gt;"Sì",$G74='Elenchi'!$C$18),"",$A74+'Elenchi'!$B$7/24)</f>
        <v/>
      </c>
      <c r="M74" s="4" t="n"/>
      <c r="N74" s="11">
        <f>IF($A74="","",COUNT($I74,$K74,$M74))</f>
        <v/>
      </c>
      <c r="O74" s="6" t="n"/>
      <c r="P74" s="8" t="n"/>
      <c r="Q74" s="4" t="n"/>
      <c r="R74" s="7" t="n"/>
      <c r="S74" s="7" t="n"/>
      <c r="T74" s="12">
        <f>IF(OR($A74="",$Q74=""),"",IF(AND($M74&lt;&gt;"",$Q74&gt;=$M74),"Email 3",IF(AND($K74&lt;&gt;"",$Q74&gt;=$K74),"Email 2",IF(AND($I74&lt;&gt;"",$Q74&gt;=$I74),"Email 1","Prima delle email"))))</f>
        <v/>
      </c>
      <c r="U74" s="13">
        <f>IF($A74="","",IF($P74&lt;&gt;"","Recuperato",IF($O74="Sì","Disiscritto",IF($E74&lt;&gt;"Sì","Niente email",IF(NOW()&gt;=$A74+'Elenchi'!$B$8,"Chiuso",IF(AND($H74&lt;&gt;"",$I74="",NOW()&gt;=$H74),"Email da inviare",IF(AND($J74&lt;&gt;"",$K74="",NOW()&gt;=$J74),"Email da inviare",IF(AND($L74&lt;&gt;"",$M74="",NOW()&gt;=$L74),"Email da inviare","In attesa"))))))))</f>
        <v/>
      </c>
      <c r="V74" s="9" t="n"/>
    </row>
    <row r="75">
      <c r="A75" s="4" t="n"/>
      <c r="B75" s="5" t="n"/>
      <c r="C75" s="6" t="n"/>
      <c r="D75" s="7" t="n"/>
      <c r="E75" s="6" t="n"/>
      <c r="F75" s="8" t="n"/>
      <c r="G75" s="9" t="n"/>
      <c r="H75" s="10">
        <f>IF(OR($A75="",$E75&lt;&gt;"Sì"),"",$A75+'Elenchi'!$B$5/24)</f>
        <v/>
      </c>
      <c r="I75" s="4" t="n"/>
      <c r="J75" s="10">
        <f>IF(OR($A75="",$E75&lt;&gt;"Sì"),"",$A75+'Elenchi'!$B$6/24)</f>
        <v/>
      </c>
      <c r="K75" s="4" t="n"/>
      <c r="L75" s="10">
        <f>IF(OR($A75="",$E75&lt;&gt;"Sì",$G75='Elenchi'!$C$18),"",$A75+'Elenchi'!$B$7/24)</f>
        <v/>
      </c>
      <c r="M75" s="4" t="n"/>
      <c r="N75" s="11">
        <f>IF($A75="","",COUNT($I75,$K75,$M75))</f>
        <v/>
      </c>
      <c r="O75" s="6" t="n"/>
      <c r="P75" s="8" t="n"/>
      <c r="Q75" s="4" t="n"/>
      <c r="R75" s="7" t="n"/>
      <c r="S75" s="7" t="n"/>
      <c r="T75" s="12">
        <f>IF(OR($A75="",$Q75=""),"",IF(AND($M75&lt;&gt;"",$Q75&gt;=$M75),"Email 3",IF(AND($K75&lt;&gt;"",$Q75&gt;=$K75),"Email 2",IF(AND($I75&lt;&gt;"",$Q75&gt;=$I75),"Email 1","Prima delle email"))))</f>
        <v/>
      </c>
      <c r="U75" s="13">
        <f>IF($A75="","",IF($P75&lt;&gt;"","Recuperato",IF($O75="Sì","Disiscritto",IF($E75&lt;&gt;"Sì","Niente email",IF(NOW()&gt;=$A75+'Elenchi'!$B$8,"Chiuso",IF(AND($H75&lt;&gt;"",$I75="",NOW()&gt;=$H75),"Email da inviare",IF(AND($J75&lt;&gt;"",$K75="",NOW()&gt;=$J75),"Email da inviare",IF(AND($L75&lt;&gt;"",$M75="",NOW()&gt;=$L75),"Email da inviare","In attesa"))))))))</f>
        <v/>
      </c>
      <c r="V75" s="9" t="n"/>
    </row>
    <row r="76">
      <c r="A76" s="4" t="n"/>
      <c r="B76" s="5" t="n"/>
      <c r="C76" s="6" t="n"/>
      <c r="D76" s="7" t="n"/>
      <c r="E76" s="6" t="n"/>
      <c r="F76" s="8" t="n"/>
      <c r="G76" s="9" t="n"/>
      <c r="H76" s="10">
        <f>IF(OR($A76="",$E76&lt;&gt;"Sì"),"",$A76+'Elenchi'!$B$5/24)</f>
        <v/>
      </c>
      <c r="I76" s="4" t="n"/>
      <c r="J76" s="10">
        <f>IF(OR($A76="",$E76&lt;&gt;"Sì"),"",$A76+'Elenchi'!$B$6/24)</f>
        <v/>
      </c>
      <c r="K76" s="4" t="n"/>
      <c r="L76" s="10">
        <f>IF(OR($A76="",$E76&lt;&gt;"Sì",$G76='Elenchi'!$C$18),"",$A76+'Elenchi'!$B$7/24)</f>
        <v/>
      </c>
      <c r="M76" s="4" t="n"/>
      <c r="N76" s="11">
        <f>IF($A76="","",COUNT($I76,$K76,$M76))</f>
        <v/>
      </c>
      <c r="O76" s="6" t="n"/>
      <c r="P76" s="8" t="n"/>
      <c r="Q76" s="4" t="n"/>
      <c r="R76" s="7" t="n"/>
      <c r="S76" s="7" t="n"/>
      <c r="T76" s="12">
        <f>IF(OR($A76="",$Q76=""),"",IF(AND($M76&lt;&gt;"",$Q76&gt;=$M76),"Email 3",IF(AND($K76&lt;&gt;"",$Q76&gt;=$K76),"Email 2",IF(AND($I76&lt;&gt;"",$Q76&gt;=$I76),"Email 1","Prima delle email"))))</f>
        <v/>
      </c>
      <c r="U76" s="13">
        <f>IF($A76="","",IF($P76&lt;&gt;"","Recuperato",IF($O76="Sì","Disiscritto",IF($E76&lt;&gt;"Sì","Niente email",IF(NOW()&gt;=$A76+'Elenchi'!$B$8,"Chiuso",IF(AND($H76&lt;&gt;"",$I76="",NOW()&gt;=$H76),"Email da inviare",IF(AND($J76&lt;&gt;"",$K76="",NOW()&gt;=$J76),"Email da inviare",IF(AND($L76&lt;&gt;"",$M76="",NOW()&gt;=$L76),"Email da inviare","In attesa"))))))))</f>
        <v/>
      </c>
      <c r="V76" s="9" t="n"/>
    </row>
    <row r="77">
      <c r="A77" s="4" t="n"/>
      <c r="B77" s="5" t="n"/>
      <c r="C77" s="6" t="n"/>
      <c r="D77" s="7" t="n"/>
      <c r="E77" s="6" t="n"/>
      <c r="F77" s="8" t="n"/>
      <c r="G77" s="9" t="n"/>
      <c r="H77" s="10">
        <f>IF(OR($A77="",$E77&lt;&gt;"Sì"),"",$A77+'Elenchi'!$B$5/24)</f>
        <v/>
      </c>
      <c r="I77" s="4" t="n"/>
      <c r="J77" s="10">
        <f>IF(OR($A77="",$E77&lt;&gt;"Sì"),"",$A77+'Elenchi'!$B$6/24)</f>
        <v/>
      </c>
      <c r="K77" s="4" t="n"/>
      <c r="L77" s="10">
        <f>IF(OR($A77="",$E77&lt;&gt;"Sì",$G77='Elenchi'!$C$18),"",$A77+'Elenchi'!$B$7/24)</f>
        <v/>
      </c>
      <c r="M77" s="4" t="n"/>
      <c r="N77" s="11">
        <f>IF($A77="","",COUNT($I77,$K77,$M77))</f>
        <v/>
      </c>
      <c r="O77" s="6" t="n"/>
      <c r="P77" s="8" t="n"/>
      <c r="Q77" s="4" t="n"/>
      <c r="R77" s="7" t="n"/>
      <c r="S77" s="7" t="n"/>
      <c r="T77" s="12">
        <f>IF(OR($A77="",$Q77=""),"",IF(AND($M77&lt;&gt;"",$Q77&gt;=$M77),"Email 3",IF(AND($K77&lt;&gt;"",$Q77&gt;=$K77),"Email 2",IF(AND($I77&lt;&gt;"",$Q77&gt;=$I77),"Email 1","Prima delle email"))))</f>
        <v/>
      </c>
      <c r="U77" s="13">
        <f>IF($A77="","",IF($P77&lt;&gt;"","Recuperato",IF($O77="Sì","Disiscritto",IF($E77&lt;&gt;"Sì","Niente email",IF(NOW()&gt;=$A77+'Elenchi'!$B$8,"Chiuso",IF(AND($H77&lt;&gt;"",$I77="",NOW()&gt;=$H77),"Email da inviare",IF(AND($J77&lt;&gt;"",$K77="",NOW()&gt;=$J77),"Email da inviare",IF(AND($L77&lt;&gt;"",$M77="",NOW()&gt;=$L77),"Email da inviare","In attesa"))))))))</f>
        <v/>
      </c>
      <c r="V77" s="9" t="n"/>
    </row>
    <row r="78">
      <c r="A78" s="4" t="n"/>
      <c r="B78" s="5" t="n"/>
      <c r="C78" s="6" t="n"/>
      <c r="D78" s="7" t="n"/>
      <c r="E78" s="6" t="n"/>
      <c r="F78" s="8" t="n"/>
      <c r="G78" s="9" t="n"/>
      <c r="H78" s="10">
        <f>IF(OR($A78="",$E78&lt;&gt;"Sì"),"",$A78+'Elenchi'!$B$5/24)</f>
        <v/>
      </c>
      <c r="I78" s="4" t="n"/>
      <c r="J78" s="10">
        <f>IF(OR($A78="",$E78&lt;&gt;"Sì"),"",$A78+'Elenchi'!$B$6/24)</f>
        <v/>
      </c>
      <c r="K78" s="4" t="n"/>
      <c r="L78" s="10">
        <f>IF(OR($A78="",$E78&lt;&gt;"Sì",$G78='Elenchi'!$C$18),"",$A78+'Elenchi'!$B$7/24)</f>
        <v/>
      </c>
      <c r="M78" s="4" t="n"/>
      <c r="N78" s="11">
        <f>IF($A78="","",COUNT($I78,$K78,$M78))</f>
        <v/>
      </c>
      <c r="O78" s="6" t="n"/>
      <c r="P78" s="8" t="n"/>
      <c r="Q78" s="4" t="n"/>
      <c r="R78" s="7" t="n"/>
      <c r="S78" s="7" t="n"/>
      <c r="T78" s="12">
        <f>IF(OR($A78="",$Q78=""),"",IF(AND($M78&lt;&gt;"",$Q78&gt;=$M78),"Email 3",IF(AND($K78&lt;&gt;"",$Q78&gt;=$K78),"Email 2",IF(AND($I78&lt;&gt;"",$Q78&gt;=$I78),"Email 1","Prima delle email"))))</f>
        <v/>
      </c>
      <c r="U78" s="13">
        <f>IF($A78="","",IF($P78&lt;&gt;"","Recuperato",IF($O78="Sì","Disiscritto",IF($E78&lt;&gt;"Sì","Niente email",IF(NOW()&gt;=$A78+'Elenchi'!$B$8,"Chiuso",IF(AND($H78&lt;&gt;"",$I78="",NOW()&gt;=$H78),"Email da inviare",IF(AND($J78&lt;&gt;"",$K78="",NOW()&gt;=$J78),"Email da inviare",IF(AND($L78&lt;&gt;"",$M78="",NOW()&gt;=$L78),"Email da inviare","In attesa"))))))))</f>
        <v/>
      </c>
      <c r="V78" s="9" t="n"/>
    </row>
    <row r="79">
      <c r="A79" s="4" t="n"/>
      <c r="B79" s="5" t="n"/>
      <c r="C79" s="6" t="n"/>
      <c r="D79" s="7" t="n"/>
      <c r="E79" s="6" t="n"/>
      <c r="F79" s="8" t="n"/>
      <c r="G79" s="9" t="n"/>
      <c r="H79" s="10">
        <f>IF(OR($A79="",$E79&lt;&gt;"Sì"),"",$A79+'Elenchi'!$B$5/24)</f>
        <v/>
      </c>
      <c r="I79" s="4" t="n"/>
      <c r="J79" s="10">
        <f>IF(OR($A79="",$E79&lt;&gt;"Sì"),"",$A79+'Elenchi'!$B$6/24)</f>
        <v/>
      </c>
      <c r="K79" s="4" t="n"/>
      <c r="L79" s="10">
        <f>IF(OR($A79="",$E79&lt;&gt;"Sì",$G79='Elenchi'!$C$18),"",$A79+'Elenchi'!$B$7/24)</f>
        <v/>
      </c>
      <c r="M79" s="4" t="n"/>
      <c r="N79" s="11">
        <f>IF($A79="","",COUNT($I79,$K79,$M79))</f>
        <v/>
      </c>
      <c r="O79" s="6" t="n"/>
      <c r="P79" s="8" t="n"/>
      <c r="Q79" s="4" t="n"/>
      <c r="R79" s="7" t="n"/>
      <c r="S79" s="7" t="n"/>
      <c r="T79" s="12">
        <f>IF(OR($A79="",$Q79=""),"",IF(AND($M79&lt;&gt;"",$Q79&gt;=$M79),"Email 3",IF(AND($K79&lt;&gt;"",$Q79&gt;=$K79),"Email 2",IF(AND($I79&lt;&gt;"",$Q79&gt;=$I79),"Email 1","Prima delle email"))))</f>
        <v/>
      </c>
      <c r="U79" s="13">
        <f>IF($A79="","",IF($P79&lt;&gt;"","Recuperato",IF($O79="Sì","Disiscritto",IF($E79&lt;&gt;"Sì","Niente email",IF(NOW()&gt;=$A79+'Elenchi'!$B$8,"Chiuso",IF(AND($H79&lt;&gt;"",$I79="",NOW()&gt;=$H79),"Email da inviare",IF(AND($J79&lt;&gt;"",$K79="",NOW()&gt;=$J79),"Email da inviare",IF(AND($L79&lt;&gt;"",$M79="",NOW()&gt;=$L79),"Email da inviare","In attesa"))))))))</f>
        <v/>
      </c>
      <c r="V79" s="9" t="n"/>
    </row>
    <row r="80">
      <c r="A80" s="4" t="n"/>
      <c r="B80" s="5" t="n"/>
      <c r="C80" s="6" t="n"/>
      <c r="D80" s="7" t="n"/>
      <c r="E80" s="6" t="n"/>
      <c r="F80" s="8" t="n"/>
      <c r="G80" s="9" t="n"/>
      <c r="H80" s="10">
        <f>IF(OR($A80="",$E80&lt;&gt;"Sì"),"",$A80+'Elenchi'!$B$5/24)</f>
        <v/>
      </c>
      <c r="I80" s="4" t="n"/>
      <c r="J80" s="10">
        <f>IF(OR($A80="",$E80&lt;&gt;"Sì"),"",$A80+'Elenchi'!$B$6/24)</f>
        <v/>
      </c>
      <c r="K80" s="4" t="n"/>
      <c r="L80" s="10">
        <f>IF(OR($A80="",$E80&lt;&gt;"Sì",$G80='Elenchi'!$C$18),"",$A80+'Elenchi'!$B$7/24)</f>
        <v/>
      </c>
      <c r="M80" s="4" t="n"/>
      <c r="N80" s="11">
        <f>IF($A80="","",COUNT($I80,$K80,$M80))</f>
        <v/>
      </c>
      <c r="O80" s="6" t="n"/>
      <c r="P80" s="8" t="n"/>
      <c r="Q80" s="4" t="n"/>
      <c r="R80" s="7" t="n"/>
      <c r="S80" s="7" t="n"/>
      <c r="T80" s="12">
        <f>IF(OR($A80="",$Q80=""),"",IF(AND($M80&lt;&gt;"",$Q80&gt;=$M80),"Email 3",IF(AND($K80&lt;&gt;"",$Q80&gt;=$K80),"Email 2",IF(AND($I80&lt;&gt;"",$Q80&gt;=$I80),"Email 1","Prima delle email"))))</f>
        <v/>
      </c>
      <c r="U80" s="13">
        <f>IF($A80="","",IF($P80&lt;&gt;"","Recuperato",IF($O80="Sì","Disiscritto",IF($E80&lt;&gt;"Sì","Niente email",IF(NOW()&gt;=$A80+'Elenchi'!$B$8,"Chiuso",IF(AND($H80&lt;&gt;"",$I80="",NOW()&gt;=$H80),"Email da inviare",IF(AND($J80&lt;&gt;"",$K80="",NOW()&gt;=$J80),"Email da inviare",IF(AND($L80&lt;&gt;"",$M80="",NOW()&gt;=$L80),"Email da inviare","In attesa"))))))))</f>
        <v/>
      </c>
      <c r="V80" s="9" t="n"/>
    </row>
    <row r="81">
      <c r="A81" s="4" t="n"/>
      <c r="B81" s="5" t="n"/>
      <c r="C81" s="6" t="n"/>
      <c r="D81" s="7" t="n"/>
      <c r="E81" s="6" t="n"/>
      <c r="F81" s="8" t="n"/>
      <c r="G81" s="9" t="n"/>
      <c r="H81" s="10">
        <f>IF(OR($A81="",$E81&lt;&gt;"Sì"),"",$A81+'Elenchi'!$B$5/24)</f>
        <v/>
      </c>
      <c r="I81" s="4" t="n"/>
      <c r="J81" s="10">
        <f>IF(OR($A81="",$E81&lt;&gt;"Sì"),"",$A81+'Elenchi'!$B$6/24)</f>
        <v/>
      </c>
      <c r="K81" s="4" t="n"/>
      <c r="L81" s="10">
        <f>IF(OR($A81="",$E81&lt;&gt;"Sì",$G81='Elenchi'!$C$18),"",$A81+'Elenchi'!$B$7/24)</f>
        <v/>
      </c>
      <c r="M81" s="4" t="n"/>
      <c r="N81" s="11">
        <f>IF($A81="","",COUNT($I81,$K81,$M81))</f>
        <v/>
      </c>
      <c r="O81" s="6" t="n"/>
      <c r="P81" s="8" t="n"/>
      <c r="Q81" s="4" t="n"/>
      <c r="R81" s="7" t="n"/>
      <c r="S81" s="7" t="n"/>
      <c r="T81" s="12">
        <f>IF(OR($A81="",$Q81=""),"",IF(AND($M81&lt;&gt;"",$Q81&gt;=$M81),"Email 3",IF(AND($K81&lt;&gt;"",$Q81&gt;=$K81),"Email 2",IF(AND($I81&lt;&gt;"",$Q81&gt;=$I81),"Email 1","Prima delle email"))))</f>
        <v/>
      </c>
      <c r="U81" s="13">
        <f>IF($A81="","",IF($P81&lt;&gt;"","Recuperato",IF($O81="Sì","Disiscritto",IF($E81&lt;&gt;"Sì","Niente email",IF(NOW()&gt;=$A81+'Elenchi'!$B$8,"Chiuso",IF(AND($H81&lt;&gt;"",$I81="",NOW()&gt;=$H81),"Email da inviare",IF(AND($J81&lt;&gt;"",$K81="",NOW()&gt;=$J81),"Email da inviare",IF(AND($L81&lt;&gt;"",$M81="",NOW()&gt;=$L81),"Email da inviare","In attesa"))))))))</f>
        <v/>
      </c>
      <c r="V81" s="9" t="n"/>
    </row>
    <row r="82">
      <c r="A82" s="4" t="n"/>
      <c r="B82" s="5" t="n"/>
      <c r="C82" s="6" t="n"/>
      <c r="D82" s="7" t="n"/>
      <c r="E82" s="6" t="n"/>
      <c r="F82" s="8" t="n"/>
      <c r="G82" s="9" t="n"/>
      <c r="H82" s="10">
        <f>IF(OR($A82="",$E82&lt;&gt;"Sì"),"",$A82+'Elenchi'!$B$5/24)</f>
        <v/>
      </c>
      <c r="I82" s="4" t="n"/>
      <c r="J82" s="10">
        <f>IF(OR($A82="",$E82&lt;&gt;"Sì"),"",$A82+'Elenchi'!$B$6/24)</f>
        <v/>
      </c>
      <c r="K82" s="4" t="n"/>
      <c r="L82" s="10">
        <f>IF(OR($A82="",$E82&lt;&gt;"Sì",$G82='Elenchi'!$C$18),"",$A82+'Elenchi'!$B$7/24)</f>
        <v/>
      </c>
      <c r="M82" s="4" t="n"/>
      <c r="N82" s="11">
        <f>IF($A82="","",COUNT($I82,$K82,$M82))</f>
        <v/>
      </c>
      <c r="O82" s="6" t="n"/>
      <c r="P82" s="8" t="n"/>
      <c r="Q82" s="4" t="n"/>
      <c r="R82" s="7" t="n"/>
      <c r="S82" s="7" t="n"/>
      <c r="T82" s="12">
        <f>IF(OR($A82="",$Q82=""),"",IF(AND($M82&lt;&gt;"",$Q82&gt;=$M82),"Email 3",IF(AND($K82&lt;&gt;"",$Q82&gt;=$K82),"Email 2",IF(AND($I82&lt;&gt;"",$Q82&gt;=$I82),"Email 1","Prima delle email"))))</f>
        <v/>
      </c>
      <c r="U82" s="13">
        <f>IF($A82="","",IF($P82&lt;&gt;"","Recuperato",IF($O82="Sì","Disiscritto",IF($E82&lt;&gt;"Sì","Niente email",IF(NOW()&gt;=$A82+'Elenchi'!$B$8,"Chiuso",IF(AND($H82&lt;&gt;"",$I82="",NOW()&gt;=$H82),"Email da inviare",IF(AND($J82&lt;&gt;"",$K82="",NOW()&gt;=$J82),"Email da inviare",IF(AND($L82&lt;&gt;"",$M82="",NOW()&gt;=$L82),"Email da inviare","In attesa"))))))))</f>
        <v/>
      </c>
      <c r="V82" s="9" t="n"/>
    </row>
    <row r="83">
      <c r="A83" s="4" t="n"/>
      <c r="B83" s="5" t="n"/>
      <c r="C83" s="6" t="n"/>
      <c r="D83" s="7" t="n"/>
      <c r="E83" s="6" t="n"/>
      <c r="F83" s="8" t="n"/>
      <c r="G83" s="9" t="n"/>
      <c r="H83" s="10">
        <f>IF(OR($A83="",$E83&lt;&gt;"Sì"),"",$A83+'Elenchi'!$B$5/24)</f>
        <v/>
      </c>
      <c r="I83" s="4" t="n"/>
      <c r="J83" s="10">
        <f>IF(OR($A83="",$E83&lt;&gt;"Sì"),"",$A83+'Elenchi'!$B$6/24)</f>
        <v/>
      </c>
      <c r="K83" s="4" t="n"/>
      <c r="L83" s="10">
        <f>IF(OR($A83="",$E83&lt;&gt;"Sì",$G83='Elenchi'!$C$18),"",$A83+'Elenchi'!$B$7/24)</f>
        <v/>
      </c>
      <c r="M83" s="4" t="n"/>
      <c r="N83" s="11">
        <f>IF($A83="","",COUNT($I83,$K83,$M83))</f>
        <v/>
      </c>
      <c r="O83" s="6" t="n"/>
      <c r="P83" s="8" t="n"/>
      <c r="Q83" s="4" t="n"/>
      <c r="R83" s="7" t="n"/>
      <c r="S83" s="7" t="n"/>
      <c r="T83" s="12">
        <f>IF(OR($A83="",$Q83=""),"",IF(AND($M83&lt;&gt;"",$Q83&gt;=$M83),"Email 3",IF(AND($K83&lt;&gt;"",$Q83&gt;=$K83),"Email 2",IF(AND($I83&lt;&gt;"",$Q83&gt;=$I83),"Email 1","Prima delle email"))))</f>
        <v/>
      </c>
      <c r="U83" s="13">
        <f>IF($A83="","",IF($P83&lt;&gt;"","Recuperato",IF($O83="Sì","Disiscritto",IF($E83&lt;&gt;"Sì","Niente email",IF(NOW()&gt;=$A83+'Elenchi'!$B$8,"Chiuso",IF(AND($H83&lt;&gt;"",$I83="",NOW()&gt;=$H83),"Email da inviare",IF(AND($J83&lt;&gt;"",$K83="",NOW()&gt;=$J83),"Email da inviare",IF(AND($L83&lt;&gt;"",$M83="",NOW()&gt;=$L83),"Email da inviare","In attesa"))))))))</f>
        <v/>
      </c>
      <c r="V83" s="9" t="n"/>
    </row>
    <row r="84">
      <c r="A84" s="4" t="n"/>
      <c r="B84" s="5" t="n"/>
      <c r="C84" s="6" t="n"/>
      <c r="D84" s="7" t="n"/>
      <c r="E84" s="6" t="n"/>
      <c r="F84" s="8" t="n"/>
      <c r="G84" s="9" t="n"/>
      <c r="H84" s="10">
        <f>IF(OR($A84="",$E84&lt;&gt;"Sì"),"",$A84+'Elenchi'!$B$5/24)</f>
        <v/>
      </c>
      <c r="I84" s="4" t="n"/>
      <c r="J84" s="10">
        <f>IF(OR($A84="",$E84&lt;&gt;"Sì"),"",$A84+'Elenchi'!$B$6/24)</f>
        <v/>
      </c>
      <c r="K84" s="4" t="n"/>
      <c r="L84" s="10">
        <f>IF(OR($A84="",$E84&lt;&gt;"Sì",$G84='Elenchi'!$C$18),"",$A84+'Elenchi'!$B$7/24)</f>
        <v/>
      </c>
      <c r="M84" s="4" t="n"/>
      <c r="N84" s="11">
        <f>IF($A84="","",COUNT($I84,$K84,$M84))</f>
        <v/>
      </c>
      <c r="O84" s="6" t="n"/>
      <c r="P84" s="8" t="n"/>
      <c r="Q84" s="4" t="n"/>
      <c r="R84" s="7" t="n"/>
      <c r="S84" s="7" t="n"/>
      <c r="T84" s="12">
        <f>IF(OR($A84="",$Q84=""),"",IF(AND($M84&lt;&gt;"",$Q84&gt;=$M84),"Email 3",IF(AND($K84&lt;&gt;"",$Q84&gt;=$K84),"Email 2",IF(AND($I84&lt;&gt;"",$Q84&gt;=$I84),"Email 1","Prima delle email"))))</f>
        <v/>
      </c>
      <c r="U84" s="13">
        <f>IF($A84="","",IF($P84&lt;&gt;"","Recuperato",IF($O84="Sì","Disiscritto",IF($E84&lt;&gt;"Sì","Niente email",IF(NOW()&gt;=$A84+'Elenchi'!$B$8,"Chiuso",IF(AND($H84&lt;&gt;"",$I84="",NOW()&gt;=$H84),"Email da inviare",IF(AND($J84&lt;&gt;"",$K84="",NOW()&gt;=$J84),"Email da inviare",IF(AND($L84&lt;&gt;"",$M84="",NOW()&gt;=$L84),"Email da inviare","In attesa"))))))))</f>
        <v/>
      </c>
      <c r="V84" s="9" t="n"/>
    </row>
    <row r="85">
      <c r="A85" s="4" t="n"/>
      <c r="B85" s="5" t="n"/>
      <c r="C85" s="6" t="n"/>
      <c r="D85" s="7" t="n"/>
      <c r="E85" s="6" t="n"/>
      <c r="F85" s="8" t="n"/>
      <c r="G85" s="9" t="n"/>
      <c r="H85" s="10">
        <f>IF(OR($A85="",$E85&lt;&gt;"Sì"),"",$A85+'Elenchi'!$B$5/24)</f>
        <v/>
      </c>
      <c r="I85" s="4" t="n"/>
      <c r="J85" s="10">
        <f>IF(OR($A85="",$E85&lt;&gt;"Sì"),"",$A85+'Elenchi'!$B$6/24)</f>
        <v/>
      </c>
      <c r="K85" s="4" t="n"/>
      <c r="L85" s="10">
        <f>IF(OR($A85="",$E85&lt;&gt;"Sì",$G85='Elenchi'!$C$18),"",$A85+'Elenchi'!$B$7/24)</f>
        <v/>
      </c>
      <c r="M85" s="4" t="n"/>
      <c r="N85" s="11">
        <f>IF($A85="","",COUNT($I85,$K85,$M85))</f>
        <v/>
      </c>
      <c r="O85" s="6" t="n"/>
      <c r="P85" s="8" t="n"/>
      <c r="Q85" s="4" t="n"/>
      <c r="R85" s="7" t="n"/>
      <c r="S85" s="7" t="n"/>
      <c r="T85" s="12">
        <f>IF(OR($A85="",$Q85=""),"",IF(AND($M85&lt;&gt;"",$Q85&gt;=$M85),"Email 3",IF(AND($K85&lt;&gt;"",$Q85&gt;=$K85),"Email 2",IF(AND($I85&lt;&gt;"",$Q85&gt;=$I85),"Email 1","Prima delle email"))))</f>
        <v/>
      </c>
      <c r="U85" s="13">
        <f>IF($A85="","",IF($P85&lt;&gt;"","Recuperato",IF($O85="Sì","Disiscritto",IF($E85&lt;&gt;"Sì","Niente email",IF(NOW()&gt;=$A85+'Elenchi'!$B$8,"Chiuso",IF(AND($H85&lt;&gt;"",$I85="",NOW()&gt;=$H85),"Email da inviare",IF(AND($J85&lt;&gt;"",$K85="",NOW()&gt;=$J85),"Email da inviare",IF(AND($L85&lt;&gt;"",$M85="",NOW()&gt;=$L85),"Email da inviare","In attesa"))))))))</f>
        <v/>
      </c>
      <c r="V85" s="9" t="n"/>
    </row>
    <row r="86">
      <c r="A86" s="4" t="n"/>
      <c r="B86" s="5" t="n"/>
      <c r="C86" s="6" t="n"/>
      <c r="D86" s="7" t="n"/>
      <c r="E86" s="6" t="n"/>
      <c r="F86" s="8" t="n"/>
      <c r="G86" s="9" t="n"/>
      <c r="H86" s="10">
        <f>IF(OR($A86="",$E86&lt;&gt;"Sì"),"",$A86+'Elenchi'!$B$5/24)</f>
        <v/>
      </c>
      <c r="I86" s="4" t="n"/>
      <c r="J86" s="10">
        <f>IF(OR($A86="",$E86&lt;&gt;"Sì"),"",$A86+'Elenchi'!$B$6/24)</f>
        <v/>
      </c>
      <c r="K86" s="4" t="n"/>
      <c r="L86" s="10">
        <f>IF(OR($A86="",$E86&lt;&gt;"Sì",$G86='Elenchi'!$C$18),"",$A86+'Elenchi'!$B$7/24)</f>
        <v/>
      </c>
      <c r="M86" s="4" t="n"/>
      <c r="N86" s="11">
        <f>IF($A86="","",COUNT($I86,$K86,$M86))</f>
        <v/>
      </c>
      <c r="O86" s="6" t="n"/>
      <c r="P86" s="8" t="n"/>
      <c r="Q86" s="4" t="n"/>
      <c r="R86" s="7" t="n"/>
      <c r="S86" s="7" t="n"/>
      <c r="T86" s="12">
        <f>IF(OR($A86="",$Q86=""),"",IF(AND($M86&lt;&gt;"",$Q86&gt;=$M86),"Email 3",IF(AND($K86&lt;&gt;"",$Q86&gt;=$K86),"Email 2",IF(AND($I86&lt;&gt;"",$Q86&gt;=$I86),"Email 1","Prima delle email"))))</f>
        <v/>
      </c>
      <c r="U86" s="13">
        <f>IF($A86="","",IF($P86&lt;&gt;"","Recuperato",IF($O86="Sì","Disiscritto",IF($E86&lt;&gt;"Sì","Niente email",IF(NOW()&gt;=$A86+'Elenchi'!$B$8,"Chiuso",IF(AND($H86&lt;&gt;"",$I86="",NOW()&gt;=$H86),"Email da inviare",IF(AND($J86&lt;&gt;"",$K86="",NOW()&gt;=$J86),"Email da inviare",IF(AND($L86&lt;&gt;"",$M86="",NOW()&gt;=$L86),"Email da inviare","In attesa"))))))))</f>
        <v/>
      </c>
      <c r="V86" s="9" t="n"/>
    </row>
    <row r="87">
      <c r="A87" s="4" t="n"/>
      <c r="B87" s="5" t="n"/>
      <c r="C87" s="6" t="n"/>
      <c r="D87" s="7" t="n"/>
      <c r="E87" s="6" t="n"/>
      <c r="F87" s="8" t="n"/>
      <c r="G87" s="9" t="n"/>
      <c r="H87" s="10">
        <f>IF(OR($A87="",$E87&lt;&gt;"Sì"),"",$A87+'Elenchi'!$B$5/24)</f>
        <v/>
      </c>
      <c r="I87" s="4" t="n"/>
      <c r="J87" s="10">
        <f>IF(OR($A87="",$E87&lt;&gt;"Sì"),"",$A87+'Elenchi'!$B$6/24)</f>
        <v/>
      </c>
      <c r="K87" s="4" t="n"/>
      <c r="L87" s="10">
        <f>IF(OR($A87="",$E87&lt;&gt;"Sì",$G87='Elenchi'!$C$18),"",$A87+'Elenchi'!$B$7/24)</f>
        <v/>
      </c>
      <c r="M87" s="4" t="n"/>
      <c r="N87" s="11">
        <f>IF($A87="","",COUNT($I87,$K87,$M87))</f>
        <v/>
      </c>
      <c r="O87" s="6" t="n"/>
      <c r="P87" s="8" t="n"/>
      <c r="Q87" s="4" t="n"/>
      <c r="R87" s="7" t="n"/>
      <c r="S87" s="7" t="n"/>
      <c r="T87" s="12">
        <f>IF(OR($A87="",$Q87=""),"",IF(AND($M87&lt;&gt;"",$Q87&gt;=$M87),"Email 3",IF(AND($K87&lt;&gt;"",$Q87&gt;=$K87),"Email 2",IF(AND($I87&lt;&gt;"",$Q87&gt;=$I87),"Email 1","Prima delle email"))))</f>
        <v/>
      </c>
      <c r="U87" s="13">
        <f>IF($A87="","",IF($P87&lt;&gt;"","Recuperato",IF($O87="Sì","Disiscritto",IF($E87&lt;&gt;"Sì","Niente email",IF(NOW()&gt;=$A87+'Elenchi'!$B$8,"Chiuso",IF(AND($H87&lt;&gt;"",$I87="",NOW()&gt;=$H87),"Email da inviare",IF(AND($J87&lt;&gt;"",$K87="",NOW()&gt;=$J87),"Email da inviare",IF(AND($L87&lt;&gt;"",$M87="",NOW()&gt;=$L87),"Email da inviare","In attesa"))))))))</f>
        <v/>
      </c>
      <c r="V87" s="9" t="n"/>
    </row>
    <row r="88">
      <c r="A88" s="4" t="n"/>
      <c r="B88" s="5" t="n"/>
      <c r="C88" s="6" t="n"/>
      <c r="D88" s="7" t="n"/>
      <c r="E88" s="6" t="n"/>
      <c r="F88" s="8" t="n"/>
      <c r="G88" s="9" t="n"/>
      <c r="H88" s="10">
        <f>IF(OR($A88="",$E88&lt;&gt;"Sì"),"",$A88+'Elenchi'!$B$5/24)</f>
        <v/>
      </c>
      <c r="I88" s="4" t="n"/>
      <c r="J88" s="10">
        <f>IF(OR($A88="",$E88&lt;&gt;"Sì"),"",$A88+'Elenchi'!$B$6/24)</f>
        <v/>
      </c>
      <c r="K88" s="4" t="n"/>
      <c r="L88" s="10">
        <f>IF(OR($A88="",$E88&lt;&gt;"Sì",$G88='Elenchi'!$C$18),"",$A88+'Elenchi'!$B$7/24)</f>
        <v/>
      </c>
      <c r="M88" s="4" t="n"/>
      <c r="N88" s="11">
        <f>IF($A88="","",COUNT($I88,$K88,$M88))</f>
        <v/>
      </c>
      <c r="O88" s="6" t="n"/>
      <c r="P88" s="8" t="n"/>
      <c r="Q88" s="4" t="n"/>
      <c r="R88" s="7" t="n"/>
      <c r="S88" s="7" t="n"/>
      <c r="T88" s="12">
        <f>IF(OR($A88="",$Q88=""),"",IF(AND($M88&lt;&gt;"",$Q88&gt;=$M88),"Email 3",IF(AND($K88&lt;&gt;"",$Q88&gt;=$K88),"Email 2",IF(AND($I88&lt;&gt;"",$Q88&gt;=$I88),"Email 1","Prima delle email"))))</f>
        <v/>
      </c>
      <c r="U88" s="13">
        <f>IF($A88="","",IF($P88&lt;&gt;"","Recuperato",IF($O88="Sì","Disiscritto",IF($E88&lt;&gt;"Sì","Niente email",IF(NOW()&gt;=$A88+'Elenchi'!$B$8,"Chiuso",IF(AND($H88&lt;&gt;"",$I88="",NOW()&gt;=$H88),"Email da inviare",IF(AND($J88&lt;&gt;"",$K88="",NOW()&gt;=$J88),"Email da inviare",IF(AND($L88&lt;&gt;"",$M88="",NOW()&gt;=$L88),"Email da inviare","In attesa"))))))))</f>
        <v/>
      </c>
      <c r="V88" s="9" t="n"/>
    </row>
    <row r="89">
      <c r="A89" s="4" t="n"/>
      <c r="B89" s="5" t="n"/>
      <c r="C89" s="6" t="n"/>
      <c r="D89" s="7" t="n"/>
      <c r="E89" s="6" t="n"/>
      <c r="F89" s="8" t="n"/>
      <c r="G89" s="9" t="n"/>
      <c r="H89" s="10">
        <f>IF(OR($A89="",$E89&lt;&gt;"Sì"),"",$A89+'Elenchi'!$B$5/24)</f>
        <v/>
      </c>
      <c r="I89" s="4" t="n"/>
      <c r="J89" s="10">
        <f>IF(OR($A89="",$E89&lt;&gt;"Sì"),"",$A89+'Elenchi'!$B$6/24)</f>
        <v/>
      </c>
      <c r="K89" s="4" t="n"/>
      <c r="L89" s="10">
        <f>IF(OR($A89="",$E89&lt;&gt;"Sì",$G89='Elenchi'!$C$18),"",$A89+'Elenchi'!$B$7/24)</f>
        <v/>
      </c>
      <c r="M89" s="4" t="n"/>
      <c r="N89" s="11">
        <f>IF($A89="","",COUNT($I89,$K89,$M89))</f>
        <v/>
      </c>
      <c r="O89" s="6" t="n"/>
      <c r="P89" s="8" t="n"/>
      <c r="Q89" s="4" t="n"/>
      <c r="R89" s="7" t="n"/>
      <c r="S89" s="7" t="n"/>
      <c r="T89" s="12">
        <f>IF(OR($A89="",$Q89=""),"",IF(AND($M89&lt;&gt;"",$Q89&gt;=$M89),"Email 3",IF(AND($K89&lt;&gt;"",$Q89&gt;=$K89),"Email 2",IF(AND($I89&lt;&gt;"",$Q89&gt;=$I89),"Email 1","Prima delle email"))))</f>
        <v/>
      </c>
      <c r="U89" s="13">
        <f>IF($A89="","",IF($P89&lt;&gt;"","Recuperato",IF($O89="Sì","Disiscritto",IF($E89&lt;&gt;"Sì","Niente email",IF(NOW()&gt;=$A89+'Elenchi'!$B$8,"Chiuso",IF(AND($H89&lt;&gt;"",$I89="",NOW()&gt;=$H89),"Email da inviare",IF(AND($J89&lt;&gt;"",$K89="",NOW()&gt;=$J89),"Email da inviare",IF(AND($L89&lt;&gt;"",$M89="",NOW()&gt;=$L89),"Email da inviare","In attesa"))))))))</f>
        <v/>
      </c>
      <c r="V89" s="9" t="n"/>
    </row>
    <row r="90">
      <c r="A90" s="4" t="n"/>
      <c r="B90" s="5" t="n"/>
      <c r="C90" s="6" t="n"/>
      <c r="D90" s="7" t="n"/>
      <c r="E90" s="6" t="n"/>
      <c r="F90" s="8" t="n"/>
      <c r="G90" s="9" t="n"/>
      <c r="H90" s="10">
        <f>IF(OR($A90="",$E90&lt;&gt;"Sì"),"",$A90+'Elenchi'!$B$5/24)</f>
        <v/>
      </c>
      <c r="I90" s="4" t="n"/>
      <c r="J90" s="10">
        <f>IF(OR($A90="",$E90&lt;&gt;"Sì"),"",$A90+'Elenchi'!$B$6/24)</f>
        <v/>
      </c>
      <c r="K90" s="4" t="n"/>
      <c r="L90" s="10">
        <f>IF(OR($A90="",$E90&lt;&gt;"Sì",$G90='Elenchi'!$C$18),"",$A90+'Elenchi'!$B$7/24)</f>
        <v/>
      </c>
      <c r="M90" s="4" t="n"/>
      <c r="N90" s="11">
        <f>IF($A90="","",COUNT($I90,$K90,$M90))</f>
        <v/>
      </c>
      <c r="O90" s="6" t="n"/>
      <c r="P90" s="8" t="n"/>
      <c r="Q90" s="4" t="n"/>
      <c r="R90" s="7" t="n"/>
      <c r="S90" s="7" t="n"/>
      <c r="T90" s="12">
        <f>IF(OR($A90="",$Q90=""),"",IF(AND($M90&lt;&gt;"",$Q90&gt;=$M90),"Email 3",IF(AND($K90&lt;&gt;"",$Q90&gt;=$K90),"Email 2",IF(AND($I90&lt;&gt;"",$Q90&gt;=$I90),"Email 1","Prima delle email"))))</f>
        <v/>
      </c>
      <c r="U90" s="13">
        <f>IF($A90="","",IF($P90&lt;&gt;"","Recuperato",IF($O90="Sì","Disiscritto",IF($E90&lt;&gt;"Sì","Niente email",IF(NOW()&gt;=$A90+'Elenchi'!$B$8,"Chiuso",IF(AND($H90&lt;&gt;"",$I90="",NOW()&gt;=$H90),"Email da inviare",IF(AND($J90&lt;&gt;"",$K90="",NOW()&gt;=$J90),"Email da inviare",IF(AND($L90&lt;&gt;"",$M90="",NOW()&gt;=$L90),"Email da inviare","In attesa"))))))))</f>
        <v/>
      </c>
      <c r="V90" s="9" t="n"/>
    </row>
    <row r="91">
      <c r="A91" s="4" t="n"/>
      <c r="B91" s="5" t="n"/>
      <c r="C91" s="6" t="n"/>
      <c r="D91" s="7" t="n"/>
      <c r="E91" s="6" t="n"/>
      <c r="F91" s="8" t="n"/>
      <c r="G91" s="9" t="n"/>
      <c r="H91" s="10">
        <f>IF(OR($A91="",$E91&lt;&gt;"Sì"),"",$A91+'Elenchi'!$B$5/24)</f>
        <v/>
      </c>
      <c r="I91" s="4" t="n"/>
      <c r="J91" s="10">
        <f>IF(OR($A91="",$E91&lt;&gt;"Sì"),"",$A91+'Elenchi'!$B$6/24)</f>
        <v/>
      </c>
      <c r="K91" s="4" t="n"/>
      <c r="L91" s="10">
        <f>IF(OR($A91="",$E91&lt;&gt;"Sì",$G91='Elenchi'!$C$18),"",$A91+'Elenchi'!$B$7/24)</f>
        <v/>
      </c>
      <c r="M91" s="4" t="n"/>
      <c r="N91" s="11">
        <f>IF($A91="","",COUNT($I91,$K91,$M91))</f>
        <v/>
      </c>
      <c r="O91" s="6" t="n"/>
      <c r="P91" s="8" t="n"/>
      <c r="Q91" s="4" t="n"/>
      <c r="R91" s="7" t="n"/>
      <c r="S91" s="7" t="n"/>
      <c r="T91" s="12">
        <f>IF(OR($A91="",$Q91=""),"",IF(AND($M91&lt;&gt;"",$Q91&gt;=$M91),"Email 3",IF(AND($K91&lt;&gt;"",$Q91&gt;=$K91),"Email 2",IF(AND($I91&lt;&gt;"",$Q91&gt;=$I91),"Email 1","Prima delle email"))))</f>
        <v/>
      </c>
      <c r="U91" s="13">
        <f>IF($A91="","",IF($P91&lt;&gt;"","Recuperato",IF($O91="Sì","Disiscritto",IF($E91&lt;&gt;"Sì","Niente email",IF(NOW()&gt;=$A91+'Elenchi'!$B$8,"Chiuso",IF(AND($H91&lt;&gt;"",$I91="",NOW()&gt;=$H91),"Email da inviare",IF(AND($J91&lt;&gt;"",$K91="",NOW()&gt;=$J91),"Email da inviare",IF(AND($L91&lt;&gt;"",$M91="",NOW()&gt;=$L91),"Email da inviare","In attesa"))))))))</f>
        <v/>
      </c>
      <c r="V91" s="9" t="n"/>
    </row>
    <row r="92">
      <c r="A92" s="4" t="n"/>
      <c r="B92" s="5" t="n"/>
      <c r="C92" s="6" t="n"/>
      <c r="D92" s="7" t="n"/>
      <c r="E92" s="6" t="n"/>
      <c r="F92" s="8" t="n"/>
      <c r="G92" s="9" t="n"/>
      <c r="H92" s="10">
        <f>IF(OR($A92="",$E92&lt;&gt;"Sì"),"",$A92+'Elenchi'!$B$5/24)</f>
        <v/>
      </c>
      <c r="I92" s="4" t="n"/>
      <c r="J92" s="10">
        <f>IF(OR($A92="",$E92&lt;&gt;"Sì"),"",$A92+'Elenchi'!$B$6/24)</f>
        <v/>
      </c>
      <c r="K92" s="4" t="n"/>
      <c r="L92" s="10">
        <f>IF(OR($A92="",$E92&lt;&gt;"Sì",$G92='Elenchi'!$C$18),"",$A92+'Elenchi'!$B$7/24)</f>
        <v/>
      </c>
      <c r="M92" s="4" t="n"/>
      <c r="N92" s="11">
        <f>IF($A92="","",COUNT($I92,$K92,$M92))</f>
        <v/>
      </c>
      <c r="O92" s="6" t="n"/>
      <c r="P92" s="8" t="n"/>
      <c r="Q92" s="4" t="n"/>
      <c r="R92" s="7" t="n"/>
      <c r="S92" s="7" t="n"/>
      <c r="T92" s="12">
        <f>IF(OR($A92="",$Q92=""),"",IF(AND($M92&lt;&gt;"",$Q92&gt;=$M92),"Email 3",IF(AND($K92&lt;&gt;"",$Q92&gt;=$K92),"Email 2",IF(AND($I92&lt;&gt;"",$Q92&gt;=$I92),"Email 1","Prima delle email"))))</f>
        <v/>
      </c>
      <c r="U92" s="13">
        <f>IF($A92="","",IF($P92&lt;&gt;"","Recuperato",IF($O92="Sì","Disiscritto",IF($E92&lt;&gt;"Sì","Niente email",IF(NOW()&gt;=$A92+'Elenchi'!$B$8,"Chiuso",IF(AND($H92&lt;&gt;"",$I92="",NOW()&gt;=$H92),"Email da inviare",IF(AND($J92&lt;&gt;"",$K92="",NOW()&gt;=$J92),"Email da inviare",IF(AND($L92&lt;&gt;"",$M92="",NOW()&gt;=$L92),"Email da inviare","In attesa"))))))))</f>
        <v/>
      </c>
      <c r="V92" s="9" t="n"/>
    </row>
    <row r="93">
      <c r="A93" s="4" t="n"/>
      <c r="B93" s="5" t="n"/>
      <c r="C93" s="6" t="n"/>
      <c r="D93" s="7" t="n"/>
      <c r="E93" s="6" t="n"/>
      <c r="F93" s="8" t="n"/>
      <c r="G93" s="9" t="n"/>
      <c r="H93" s="10">
        <f>IF(OR($A93="",$E93&lt;&gt;"Sì"),"",$A93+'Elenchi'!$B$5/24)</f>
        <v/>
      </c>
      <c r="I93" s="4" t="n"/>
      <c r="J93" s="10">
        <f>IF(OR($A93="",$E93&lt;&gt;"Sì"),"",$A93+'Elenchi'!$B$6/24)</f>
        <v/>
      </c>
      <c r="K93" s="4" t="n"/>
      <c r="L93" s="10">
        <f>IF(OR($A93="",$E93&lt;&gt;"Sì",$G93='Elenchi'!$C$18),"",$A93+'Elenchi'!$B$7/24)</f>
        <v/>
      </c>
      <c r="M93" s="4" t="n"/>
      <c r="N93" s="11">
        <f>IF($A93="","",COUNT($I93,$K93,$M93))</f>
        <v/>
      </c>
      <c r="O93" s="6" t="n"/>
      <c r="P93" s="8" t="n"/>
      <c r="Q93" s="4" t="n"/>
      <c r="R93" s="7" t="n"/>
      <c r="S93" s="7" t="n"/>
      <c r="T93" s="12">
        <f>IF(OR($A93="",$Q93=""),"",IF(AND($M93&lt;&gt;"",$Q93&gt;=$M93),"Email 3",IF(AND($K93&lt;&gt;"",$Q93&gt;=$K93),"Email 2",IF(AND($I93&lt;&gt;"",$Q93&gt;=$I93),"Email 1","Prima delle email"))))</f>
        <v/>
      </c>
      <c r="U93" s="13">
        <f>IF($A93="","",IF($P93&lt;&gt;"","Recuperato",IF($O93="Sì","Disiscritto",IF($E93&lt;&gt;"Sì","Niente email",IF(NOW()&gt;=$A93+'Elenchi'!$B$8,"Chiuso",IF(AND($H93&lt;&gt;"",$I93="",NOW()&gt;=$H93),"Email da inviare",IF(AND($J93&lt;&gt;"",$K93="",NOW()&gt;=$J93),"Email da inviare",IF(AND($L93&lt;&gt;"",$M93="",NOW()&gt;=$L93),"Email da inviare","In attesa"))))))))</f>
        <v/>
      </c>
      <c r="V93" s="9" t="n"/>
    </row>
    <row r="94">
      <c r="A94" s="4" t="n"/>
      <c r="B94" s="5" t="n"/>
      <c r="C94" s="6" t="n"/>
      <c r="D94" s="7" t="n"/>
      <c r="E94" s="6" t="n"/>
      <c r="F94" s="8" t="n"/>
      <c r="G94" s="9" t="n"/>
      <c r="H94" s="10">
        <f>IF(OR($A94="",$E94&lt;&gt;"Sì"),"",$A94+'Elenchi'!$B$5/24)</f>
        <v/>
      </c>
      <c r="I94" s="4" t="n"/>
      <c r="J94" s="10">
        <f>IF(OR($A94="",$E94&lt;&gt;"Sì"),"",$A94+'Elenchi'!$B$6/24)</f>
        <v/>
      </c>
      <c r="K94" s="4" t="n"/>
      <c r="L94" s="10">
        <f>IF(OR($A94="",$E94&lt;&gt;"Sì",$G94='Elenchi'!$C$18),"",$A94+'Elenchi'!$B$7/24)</f>
        <v/>
      </c>
      <c r="M94" s="4" t="n"/>
      <c r="N94" s="11">
        <f>IF($A94="","",COUNT($I94,$K94,$M94))</f>
        <v/>
      </c>
      <c r="O94" s="6" t="n"/>
      <c r="P94" s="8" t="n"/>
      <c r="Q94" s="4" t="n"/>
      <c r="R94" s="7" t="n"/>
      <c r="S94" s="7" t="n"/>
      <c r="T94" s="12">
        <f>IF(OR($A94="",$Q94=""),"",IF(AND($M94&lt;&gt;"",$Q94&gt;=$M94),"Email 3",IF(AND($K94&lt;&gt;"",$Q94&gt;=$K94),"Email 2",IF(AND($I94&lt;&gt;"",$Q94&gt;=$I94),"Email 1","Prima delle email"))))</f>
        <v/>
      </c>
      <c r="U94" s="13">
        <f>IF($A94="","",IF($P94&lt;&gt;"","Recuperato",IF($O94="Sì","Disiscritto",IF($E94&lt;&gt;"Sì","Niente email",IF(NOW()&gt;=$A94+'Elenchi'!$B$8,"Chiuso",IF(AND($H94&lt;&gt;"",$I94="",NOW()&gt;=$H94),"Email da inviare",IF(AND($J94&lt;&gt;"",$K94="",NOW()&gt;=$J94),"Email da inviare",IF(AND($L94&lt;&gt;"",$M94="",NOW()&gt;=$L94),"Email da inviare","In attesa"))))))))</f>
        <v/>
      </c>
      <c r="V94" s="9" t="n"/>
    </row>
    <row r="95">
      <c r="A95" s="4" t="n"/>
      <c r="B95" s="5" t="n"/>
      <c r="C95" s="6" t="n"/>
      <c r="D95" s="7" t="n"/>
      <c r="E95" s="6" t="n"/>
      <c r="F95" s="8" t="n"/>
      <c r="G95" s="9" t="n"/>
      <c r="H95" s="10">
        <f>IF(OR($A95="",$E95&lt;&gt;"Sì"),"",$A95+'Elenchi'!$B$5/24)</f>
        <v/>
      </c>
      <c r="I95" s="4" t="n"/>
      <c r="J95" s="10">
        <f>IF(OR($A95="",$E95&lt;&gt;"Sì"),"",$A95+'Elenchi'!$B$6/24)</f>
        <v/>
      </c>
      <c r="K95" s="4" t="n"/>
      <c r="L95" s="10">
        <f>IF(OR($A95="",$E95&lt;&gt;"Sì",$G95='Elenchi'!$C$18),"",$A95+'Elenchi'!$B$7/24)</f>
        <v/>
      </c>
      <c r="M95" s="4" t="n"/>
      <c r="N95" s="11">
        <f>IF($A95="","",COUNT($I95,$K95,$M95))</f>
        <v/>
      </c>
      <c r="O95" s="6" t="n"/>
      <c r="P95" s="8" t="n"/>
      <c r="Q95" s="4" t="n"/>
      <c r="R95" s="7" t="n"/>
      <c r="S95" s="7" t="n"/>
      <c r="T95" s="12">
        <f>IF(OR($A95="",$Q95=""),"",IF(AND($M95&lt;&gt;"",$Q95&gt;=$M95),"Email 3",IF(AND($K95&lt;&gt;"",$Q95&gt;=$K95),"Email 2",IF(AND($I95&lt;&gt;"",$Q95&gt;=$I95),"Email 1","Prima delle email"))))</f>
        <v/>
      </c>
      <c r="U95" s="13">
        <f>IF($A95="","",IF($P95&lt;&gt;"","Recuperato",IF($O95="Sì","Disiscritto",IF($E95&lt;&gt;"Sì","Niente email",IF(NOW()&gt;=$A95+'Elenchi'!$B$8,"Chiuso",IF(AND($H95&lt;&gt;"",$I95="",NOW()&gt;=$H95),"Email da inviare",IF(AND($J95&lt;&gt;"",$K95="",NOW()&gt;=$J95),"Email da inviare",IF(AND($L95&lt;&gt;"",$M95="",NOW()&gt;=$L95),"Email da inviare","In attesa"))))))))</f>
        <v/>
      </c>
      <c r="V95" s="9" t="n"/>
    </row>
    <row r="96">
      <c r="A96" s="4" t="n"/>
      <c r="B96" s="5" t="n"/>
      <c r="C96" s="6" t="n"/>
      <c r="D96" s="7" t="n"/>
      <c r="E96" s="6" t="n"/>
      <c r="F96" s="8" t="n"/>
      <c r="G96" s="9" t="n"/>
      <c r="H96" s="10">
        <f>IF(OR($A96="",$E96&lt;&gt;"Sì"),"",$A96+'Elenchi'!$B$5/24)</f>
        <v/>
      </c>
      <c r="I96" s="4" t="n"/>
      <c r="J96" s="10">
        <f>IF(OR($A96="",$E96&lt;&gt;"Sì"),"",$A96+'Elenchi'!$B$6/24)</f>
        <v/>
      </c>
      <c r="K96" s="4" t="n"/>
      <c r="L96" s="10">
        <f>IF(OR($A96="",$E96&lt;&gt;"Sì",$G96='Elenchi'!$C$18),"",$A96+'Elenchi'!$B$7/24)</f>
        <v/>
      </c>
      <c r="M96" s="4" t="n"/>
      <c r="N96" s="11">
        <f>IF($A96="","",COUNT($I96,$K96,$M96))</f>
        <v/>
      </c>
      <c r="O96" s="6" t="n"/>
      <c r="P96" s="8" t="n"/>
      <c r="Q96" s="4" t="n"/>
      <c r="R96" s="7" t="n"/>
      <c r="S96" s="7" t="n"/>
      <c r="T96" s="12">
        <f>IF(OR($A96="",$Q96=""),"",IF(AND($M96&lt;&gt;"",$Q96&gt;=$M96),"Email 3",IF(AND($K96&lt;&gt;"",$Q96&gt;=$K96),"Email 2",IF(AND($I96&lt;&gt;"",$Q96&gt;=$I96),"Email 1","Prima delle email"))))</f>
        <v/>
      </c>
      <c r="U96" s="13">
        <f>IF($A96="","",IF($P96&lt;&gt;"","Recuperato",IF($O96="Sì","Disiscritto",IF($E96&lt;&gt;"Sì","Niente email",IF(NOW()&gt;=$A96+'Elenchi'!$B$8,"Chiuso",IF(AND($H96&lt;&gt;"",$I96="",NOW()&gt;=$H96),"Email da inviare",IF(AND($J96&lt;&gt;"",$K96="",NOW()&gt;=$J96),"Email da inviare",IF(AND($L96&lt;&gt;"",$M96="",NOW()&gt;=$L96),"Email da inviare","In attesa"))))))))</f>
        <v/>
      </c>
      <c r="V96" s="9" t="n"/>
    </row>
    <row r="97">
      <c r="A97" s="4" t="n"/>
      <c r="B97" s="5" t="n"/>
      <c r="C97" s="6" t="n"/>
      <c r="D97" s="7" t="n"/>
      <c r="E97" s="6" t="n"/>
      <c r="F97" s="8" t="n"/>
      <c r="G97" s="9" t="n"/>
      <c r="H97" s="10">
        <f>IF(OR($A97="",$E97&lt;&gt;"Sì"),"",$A97+'Elenchi'!$B$5/24)</f>
        <v/>
      </c>
      <c r="I97" s="4" t="n"/>
      <c r="J97" s="10">
        <f>IF(OR($A97="",$E97&lt;&gt;"Sì"),"",$A97+'Elenchi'!$B$6/24)</f>
        <v/>
      </c>
      <c r="K97" s="4" t="n"/>
      <c r="L97" s="10">
        <f>IF(OR($A97="",$E97&lt;&gt;"Sì",$G97='Elenchi'!$C$18),"",$A97+'Elenchi'!$B$7/24)</f>
        <v/>
      </c>
      <c r="M97" s="4" t="n"/>
      <c r="N97" s="11">
        <f>IF($A97="","",COUNT($I97,$K97,$M97))</f>
        <v/>
      </c>
      <c r="O97" s="6" t="n"/>
      <c r="P97" s="8" t="n"/>
      <c r="Q97" s="4" t="n"/>
      <c r="R97" s="7" t="n"/>
      <c r="S97" s="7" t="n"/>
      <c r="T97" s="12">
        <f>IF(OR($A97="",$Q97=""),"",IF(AND($M97&lt;&gt;"",$Q97&gt;=$M97),"Email 3",IF(AND($K97&lt;&gt;"",$Q97&gt;=$K97),"Email 2",IF(AND($I97&lt;&gt;"",$Q97&gt;=$I97),"Email 1","Prima delle email"))))</f>
        <v/>
      </c>
      <c r="U97" s="13">
        <f>IF($A97="","",IF($P97&lt;&gt;"","Recuperato",IF($O97="Sì","Disiscritto",IF($E97&lt;&gt;"Sì","Niente email",IF(NOW()&gt;=$A97+'Elenchi'!$B$8,"Chiuso",IF(AND($H97&lt;&gt;"",$I97="",NOW()&gt;=$H97),"Email da inviare",IF(AND($J97&lt;&gt;"",$K97="",NOW()&gt;=$J97),"Email da inviare",IF(AND($L97&lt;&gt;"",$M97="",NOW()&gt;=$L97),"Email da inviare","In attesa"))))))))</f>
        <v/>
      </c>
      <c r="V97" s="9" t="n"/>
    </row>
    <row r="98">
      <c r="A98" s="4" t="n"/>
      <c r="B98" s="5" t="n"/>
      <c r="C98" s="6" t="n"/>
      <c r="D98" s="7" t="n"/>
      <c r="E98" s="6" t="n"/>
      <c r="F98" s="8" t="n"/>
      <c r="G98" s="9" t="n"/>
      <c r="H98" s="10">
        <f>IF(OR($A98="",$E98&lt;&gt;"Sì"),"",$A98+'Elenchi'!$B$5/24)</f>
        <v/>
      </c>
      <c r="I98" s="4" t="n"/>
      <c r="J98" s="10">
        <f>IF(OR($A98="",$E98&lt;&gt;"Sì"),"",$A98+'Elenchi'!$B$6/24)</f>
        <v/>
      </c>
      <c r="K98" s="4" t="n"/>
      <c r="L98" s="10">
        <f>IF(OR($A98="",$E98&lt;&gt;"Sì",$G98='Elenchi'!$C$18),"",$A98+'Elenchi'!$B$7/24)</f>
        <v/>
      </c>
      <c r="M98" s="4" t="n"/>
      <c r="N98" s="11">
        <f>IF($A98="","",COUNT($I98,$K98,$M98))</f>
        <v/>
      </c>
      <c r="O98" s="6" t="n"/>
      <c r="P98" s="8" t="n"/>
      <c r="Q98" s="4" t="n"/>
      <c r="R98" s="7" t="n"/>
      <c r="S98" s="7" t="n"/>
      <c r="T98" s="12">
        <f>IF(OR($A98="",$Q98=""),"",IF(AND($M98&lt;&gt;"",$Q98&gt;=$M98),"Email 3",IF(AND($K98&lt;&gt;"",$Q98&gt;=$K98),"Email 2",IF(AND($I98&lt;&gt;"",$Q98&gt;=$I98),"Email 1","Prima delle email"))))</f>
        <v/>
      </c>
      <c r="U98" s="13">
        <f>IF($A98="","",IF($P98&lt;&gt;"","Recuperato",IF($O98="Sì","Disiscritto",IF($E98&lt;&gt;"Sì","Niente email",IF(NOW()&gt;=$A98+'Elenchi'!$B$8,"Chiuso",IF(AND($H98&lt;&gt;"",$I98="",NOW()&gt;=$H98),"Email da inviare",IF(AND($J98&lt;&gt;"",$K98="",NOW()&gt;=$J98),"Email da inviare",IF(AND($L98&lt;&gt;"",$M98="",NOW()&gt;=$L98),"Email da inviare","In attesa"))))))))</f>
        <v/>
      </c>
      <c r="V98" s="9" t="n"/>
    </row>
    <row r="99">
      <c r="A99" s="4" t="n"/>
      <c r="B99" s="5" t="n"/>
      <c r="C99" s="6" t="n"/>
      <c r="D99" s="7" t="n"/>
      <c r="E99" s="6" t="n"/>
      <c r="F99" s="8" t="n"/>
      <c r="G99" s="9" t="n"/>
      <c r="H99" s="10">
        <f>IF(OR($A99="",$E99&lt;&gt;"Sì"),"",$A99+'Elenchi'!$B$5/24)</f>
        <v/>
      </c>
      <c r="I99" s="4" t="n"/>
      <c r="J99" s="10">
        <f>IF(OR($A99="",$E99&lt;&gt;"Sì"),"",$A99+'Elenchi'!$B$6/24)</f>
        <v/>
      </c>
      <c r="K99" s="4" t="n"/>
      <c r="L99" s="10">
        <f>IF(OR($A99="",$E99&lt;&gt;"Sì",$G99='Elenchi'!$C$18),"",$A99+'Elenchi'!$B$7/24)</f>
        <v/>
      </c>
      <c r="M99" s="4" t="n"/>
      <c r="N99" s="11">
        <f>IF($A99="","",COUNT($I99,$K99,$M99))</f>
        <v/>
      </c>
      <c r="O99" s="6" t="n"/>
      <c r="P99" s="8" t="n"/>
      <c r="Q99" s="4" t="n"/>
      <c r="R99" s="7" t="n"/>
      <c r="S99" s="7" t="n"/>
      <c r="T99" s="12">
        <f>IF(OR($A99="",$Q99=""),"",IF(AND($M99&lt;&gt;"",$Q99&gt;=$M99),"Email 3",IF(AND($K99&lt;&gt;"",$Q99&gt;=$K99),"Email 2",IF(AND($I99&lt;&gt;"",$Q99&gt;=$I99),"Email 1","Prima delle email"))))</f>
        <v/>
      </c>
      <c r="U99" s="13">
        <f>IF($A99="","",IF($P99&lt;&gt;"","Recuperato",IF($O99="Sì","Disiscritto",IF($E99&lt;&gt;"Sì","Niente email",IF(NOW()&gt;=$A99+'Elenchi'!$B$8,"Chiuso",IF(AND($H99&lt;&gt;"",$I99="",NOW()&gt;=$H99),"Email da inviare",IF(AND($J99&lt;&gt;"",$K99="",NOW()&gt;=$J99),"Email da inviare",IF(AND($L99&lt;&gt;"",$M99="",NOW()&gt;=$L99),"Email da inviare","In attesa"))))))))</f>
        <v/>
      </c>
      <c r="V99" s="9" t="n"/>
    </row>
    <row r="100">
      <c r="A100" s="4" t="n"/>
      <c r="B100" s="5" t="n"/>
      <c r="C100" s="6" t="n"/>
      <c r="D100" s="7" t="n"/>
      <c r="E100" s="6" t="n"/>
      <c r="F100" s="8" t="n"/>
      <c r="G100" s="9" t="n"/>
      <c r="H100" s="10">
        <f>IF(OR($A100="",$E100&lt;&gt;"Sì"),"",$A100+'Elenchi'!$B$5/24)</f>
        <v/>
      </c>
      <c r="I100" s="4" t="n"/>
      <c r="J100" s="10">
        <f>IF(OR($A100="",$E100&lt;&gt;"Sì"),"",$A100+'Elenchi'!$B$6/24)</f>
        <v/>
      </c>
      <c r="K100" s="4" t="n"/>
      <c r="L100" s="10">
        <f>IF(OR($A100="",$E100&lt;&gt;"Sì",$G100='Elenchi'!$C$18),"",$A100+'Elenchi'!$B$7/24)</f>
        <v/>
      </c>
      <c r="M100" s="4" t="n"/>
      <c r="N100" s="11">
        <f>IF($A100="","",COUNT($I100,$K100,$M100))</f>
        <v/>
      </c>
      <c r="O100" s="6" t="n"/>
      <c r="P100" s="8" t="n"/>
      <c r="Q100" s="4" t="n"/>
      <c r="R100" s="7" t="n"/>
      <c r="S100" s="7" t="n"/>
      <c r="T100" s="12">
        <f>IF(OR($A100="",$Q100=""),"",IF(AND($M100&lt;&gt;"",$Q100&gt;=$M100),"Email 3",IF(AND($K100&lt;&gt;"",$Q100&gt;=$K100),"Email 2",IF(AND($I100&lt;&gt;"",$Q100&gt;=$I100),"Email 1","Prima delle email"))))</f>
        <v/>
      </c>
      <c r="U100" s="13">
        <f>IF($A100="","",IF($P100&lt;&gt;"","Recuperato",IF($O100="Sì","Disiscritto",IF($E100&lt;&gt;"Sì","Niente email",IF(NOW()&gt;=$A100+'Elenchi'!$B$8,"Chiuso",IF(AND($H100&lt;&gt;"",$I100="",NOW()&gt;=$H100),"Email da inviare",IF(AND($J100&lt;&gt;"",$K100="",NOW()&gt;=$J100),"Email da inviare",IF(AND($L100&lt;&gt;"",$M100="",NOW()&gt;=$L100),"Email da inviare","In attesa"))))))))</f>
        <v/>
      </c>
      <c r="V100" s="9" t="n"/>
    </row>
    <row r="101">
      <c r="A101" s="4" t="n"/>
      <c r="B101" s="5" t="n"/>
      <c r="C101" s="6" t="n"/>
      <c r="D101" s="7" t="n"/>
      <c r="E101" s="6" t="n"/>
      <c r="F101" s="8" t="n"/>
      <c r="G101" s="9" t="n"/>
      <c r="H101" s="10">
        <f>IF(OR($A101="",$E101&lt;&gt;"Sì"),"",$A101+'Elenchi'!$B$5/24)</f>
        <v/>
      </c>
      <c r="I101" s="4" t="n"/>
      <c r="J101" s="10">
        <f>IF(OR($A101="",$E101&lt;&gt;"Sì"),"",$A101+'Elenchi'!$B$6/24)</f>
        <v/>
      </c>
      <c r="K101" s="4" t="n"/>
      <c r="L101" s="10">
        <f>IF(OR($A101="",$E101&lt;&gt;"Sì",$G101='Elenchi'!$C$18),"",$A101+'Elenchi'!$B$7/24)</f>
        <v/>
      </c>
      <c r="M101" s="4" t="n"/>
      <c r="N101" s="11">
        <f>IF($A101="","",COUNT($I101,$K101,$M101))</f>
        <v/>
      </c>
      <c r="O101" s="6" t="n"/>
      <c r="P101" s="8" t="n"/>
      <c r="Q101" s="4" t="n"/>
      <c r="R101" s="7" t="n"/>
      <c r="S101" s="7" t="n"/>
      <c r="T101" s="12">
        <f>IF(OR($A101="",$Q101=""),"",IF(AND($M101&lt;&gt;"",$Q101&gt;=$M101),"Email 3",IF(AND($K101&lt;&gt;"",$Q101&gt;=$K101),"Email 2",IF(AND($I101&lt;&gt;"",$Q101&gt;=$I101),"Email 1","Prima delle email"))))</f>
        <v/>
      </c>
      <c r="U101" s="13">
        <f>IF($A101="","",IF($P101&lt;&gt;"","Recuperato",IF($O101="Sì","Disiscritto",IF($E101&lt;&gt;"Sì","Niente email",IF(NOW()&gt;=$A101+'Elenchi'!$B$8,"Chiuso",IF(AND($H101&lt;&gt;"",$I101="",NOW()&gt;=$H101),"Email da inviare",IF(AND($J101&lt;&gt;"",$K101="",NOW()&gt;=$J101),"Email da inviare",IF(AND($L101&lt;&gt;"",$M101="",NOW()&gt;=$L101),"Email da inviare","In attesa"))))))))</f>
        <v/>
      </c>
      <c r="V101" s="9" t="n"/>
    </row>
    <row r="102">
      <c r="A102" s="4" t="n"/>
      <c r="B102" s="5" t="n"/>
      <c r="C102" s="6" t="n"/>
      <c r="D102" s="7" t="n"/>
      <c r="E102" s="6" t="n"/>
      <c r="F102" s="8" t="n"/>
      <c r="G102" s="9" t="n"/>
      <c r="H102" s="10">
        <f>IF(OR($A102="",$E102&lt;&gt;"Sì"),"",$A102+'Elenchi'!$B$5/24)</f>
        <v/>
      </c>
      <c r="I102" s="4" t="n"/>
      <c r="J102" s="10">
        <f>IF(OR($A102="",$E102&lt;&gt;"Sì"),"",$A102+'Elenchi'!$B$6/24)</f>
        <v/>
      </c>
      <c r="K102" s="4" t="n"/>
      <c r="L102" s="10">
        <f>IF(OR($A102="",$E102&lt;&gt;"Sì",$G102='Elenchi'!$C$18),"",$A102+'Elenchi'!$B$7/24)</f>
        <v/>
      </c>
      <c r="M102" s="4" t="n"/>
      <c r="N102" s="11">
        <f>IF($A102="","",COUNT($I102,$K102,$M102))</f>
        <v/>
      </c>
      <c r="O102" s="6" t="n"/>
      <c r="P102" s="8" t="n"/>
      <c r="Q102" s="4" t="n"/>
      <c r="R102" s="7" t="n"/>
      <c r="S102" s="7" t="n"/>
      <c r="T102" s="12">
        <f>IF(OR($A102="",$Q102=""),"",IF(AND($M102&lt;&gt;"",$Q102&gt;=$M102),"Email 3",IF(AND($K102&lt;&gt;"",$Q102&gt;=$K102),"Email 2",IF(AND($I102&lt;&gt;"",$Q102&gt;=$I102),"Email 1","Prima delle email"))))</f>
        <v/>
      </c>
      <c r="U102" s="13">
        <f>IF($A102="","",IF($P102&lt;&gt;"","Recuperato",IF($O102="Sì","Disiscritto",IF($E102&lt;&gt;"Sì","Niente email",IF(NOW()&gt;=$A102+'Elenchi'!$B$8,"Chiuso",IF(AND($H102&lt;&gt;"",$I102="",NOW()&gt;=$H102),"Email da inviare",IF(AND($J102&lt;&gt;"",$K102="",NOW()&gt;=$J102),"Email da inviare",IF(AND($L102&lt;&gt;"",$M102="",NOW()&gt;=$L102),"Email da inviare","In attesa"))))))))</f>
        <v/>
      </c>
      <c r="V102" s="9" t="n"/>
    </row>
    <row r="103">
      <c r="A103" s="4" t="n"/>
      <c r="B103" s="5" t="n"/>
      <c r="C103" s="6" t="n"/>
      <c r="D103" s="7" t="n"/>
      <c r="E103" s="6" t="n"/>
      <c r="F103" s="8" t="n"/>
      <c r="G103" s="9" t="n"/>
      <c r="H103" s="10">
        <f>IF(OR($A103="",$E103&lt;&gt;"Sì"),"",$A103+'Elenchi'!$B$5/24)</f>
        <v/>
      </c>
      <c r="I103" s="4" t="n"/>
      <c r="J103" s="10">
        <f>IF(OR($A103="",$E103&lt;&gt;"Sì"),"",$A103+'Elenchi'!$B$6/24)</f>
        <v/>
      </c>
      <c r="K103" s="4" t="n"/>
      <c r="L103" s="10">
        <f>IF(OR($A103="",$E103&lt;&gt;"Sì",$G103='Elenchi'!$C$18),"",$A103+'Elenchi'!$B$7/24)</f>
        <v/>
      </c>
      <c r="M103" s="4" t="n"/>
      <c r="N103" s="11">
        <f>IF($A103="","",COUNT($I103,$K103,$M103))</f>
        <v/>
      </c>
      <c r="O103" s="6" t="n"/>
      <c r="P103" s="8" t="n"/>
      <c r="Q103" s="4" t="n"/>
      <c r="R103" s="7" t="n"/>
      <c r="S103" s="7" t="n"/>
      <c r="T103" s="12">
        <f>IF(OR($A103="",$Q103=""),"",IF(AND($M103&lt;&gt;"",$Q103&gt;=$M103),"Email 3",IF(AND($K103&lt;&gt;"",$Q103&gt;=$K103),"Email 2",IF(AND($I103&lt;&gt;"",$Q103&gt;=$I103),"Email 1","Prima delle email"))))</f>
        <v/>
      </c>
      <c r="U103" s="13">
        <f>IF($A103="","",IF($P103&lt;&gt;"","Recuperato",IF($O103="Sì","Disiscritto",IF($E103&lt;&gt;"Sì","Niente email",IF(NOW()&gt;=$A103+'Elenchi'!$B$8,"Chiuso",IF(AND($H103&lt;&gt;"",$I103="",NOW()&gt;=$H103),"Email da inviare",IF(AND($J103&lt;&gt;"",$K103="",NOW()&gt;=$J103),"Email da inviare",IF(AND($L103&lt;&gt;"",$M103="",NOW()&gt;=$L103),"Email da inviare","In attesa"))))))))</f>
        <v/>
      </c>
      <c r="V103" s="9" t="n"/>
    </row>
    <row r="104">
      <c r="A104" s="4" t="n"/>
      <c r="B104" s="5" t="n"/>
      <c r="C104" s="6" t="n"/>
      <c r="D104" s="7" t="n"/>
      <c r="E104" s="6" t="n"/>
      <c r="F104" s="8" t="n"/>
      <c r="G104" s="9" t="n"/>
      <c r="H104" s="10">
        <f>IF(OR($A104="",$E104&lt;&gt;"Sì"),"",$A104+'Elenchi'!$B$5/24)</f>
        <v/>
      </c>
      <c r="I104" s="4" t="n"/>
      <c r="J104" s="10">
        <f>IF(OR($A104="",$E104&lt;&gt;"Sì"),"",$A104+'Elenchi'!$B$6/24)</f>
        <v/>
      </c>
      <c r="K104" s="4" t="n"/>
      <c r="L104" s="10">
        <f>IF(OR($A104="",$E104&lt;&gt;"Sì",$G104='Elenchi'!$C$18),"",$A104+'Elenchi'!$B$7/24)</f>
        <v/>
      </c>
      <c r="M104" s="4" t="n"/>
      <c r="N104" s="11">
        <f>IF($A104="","",COUNT($I104,$K104,$M104))</f>
        <v/>
      </c>
      <c r="O104" s="6" t="n"/>
      <c r="P104" s="8" t="n"/>
      <c r="Q104" s="4" t="n"/>
      <c r="R104" s="7" t="n"/>
      <c r="S104" s="7" t="n"/>
      <c r="T104" s="12">
        <f>IF(OR($A104="",$Q104=""),"",IF(AND($M104&lt;&gt;"",$Q104&gt;=$M104),"Email 3",IF(AND($K104&lt;&gt;"",$Q104&gt;=$K104),"Email 2",IF(AND($I104&lt;&gt;"",$Q104&gt;=$I104),"Email 1","Prima delle email"))))</f>
        <v/>
      </c>
      <c r="U104" s="13">
        <f>IF($A104="","",IF($P104&lt;&gt;"","Recuperato",IF($O104="Sì","Disiscritto",IF($E104&lt;&gt;"Sì","Niente email",IF(NOW()&gt;=$A104+'Elenchi'!$B$8,"Chiuso",IF(AND($H104&lt;&gt;"",$I104="",NOW()&gt;=$H104),"Email da inviare",IF(AND($J104&lt;&gt;"",$K104="",NOW()&gt;=$J104),"Email da inviare",IF(AND($L104&lt;&gt;"",$M104="",NOW()&gt;=$L104),"Email da inviare","In attesa"))))))))</f>
        <v/>
      </c>
      <c r="V104" s="9" t="n"/>
    </row>
    <row r="105">
      <c r="A105" s="4" t="n"/>
      <c r="B105" s="5" t="n"/>
      <c r="C105" s="6" t="n"/>
      <c r="D105" s="7" t="n"/>
      <c r="E105" s="6" t="n"/>
      <c r="F105" s="8" t="n"/>
      <c r="G105" s="9" t="n"/>
      <c r="H105" s="10">
        <f>IF(OR($A105="",$E105&lt;&gt;"Sì"),"",$A105+'Elenchi'!$B$5/24)</f>
        <v/>
      </c>
      <c r="I105" s="4" t="n"/>
      <c r="J105" s="10">
        <f>IF(OR($A105="",$E105&lt;&gt;"Sì"),"",$A105+'Elenchi'!$B$6/24)</f>
        <v/>
      </c>
      <c r="K105" s="4" t="n"/>
      <c r="L105" s="10">
        <f>IF(OR($A105="",$E105&lt;&gt;"Sì",$G105='Elenchi'!$C$18),"",$A105+'Elenchi'!$B$7/24)</f>
        <v/>
      </c>
      <c r="M105" s="4" t="n"/>
      <c r="N105" s="11">
        <f>IF($A105="","",COUNT($I105,$K105,$M105))</f>
        <v/>
      </c>
      <c r="O105" s="6" t="n"/>
      <c r="P105" s="8" t="n"/>
      <c r="Q105" s="4" t="n"/>
      <c r="R105" s="7" t="n"/>
      <c r="S105" s="7" t="n"/>
      <c r="T105" s="12">
        <f>IF(OR($A105="",$Q105=""),"",IF(AND($M105&lt;&gt;"",$Q105&gt;=$M105),"Email 3",IF(AND($K105&lt;&gt;"",$Q105&gt;=$K105),"Email 2",IF(AND($I105&lt;&gt;"",$Q105&gt;=$I105),"Email 1","Prima delle email"))))</f>
        <v/>
      </c>
      <c r="U105" s="13">
        <f>IF($A105="","",IF($P105&lt;&gt;"","Recuperato",IF($O105="Sì","Disiscritto",IF($E105&lt;&gt;"Sì","Niente email",IF(NOW()&gt;=$A105+'Elenchi'!$B$8,"Chiuso",IF(AND($H105&lt;&gt;"",$I105="",NOW()&gt;=$H105),"Email da inviare",IF(AND($J105&lt;&gt;"",$K105="",NOW()&gt;=$J105),"Email da inviare",IF(AND($L105&lt;&gt;"",$M105="",NOW()&gt;=$L105),"Email da inviare","In attesa"))))))))</f>
        <v/>
      </c>
      <c r="V105" s="9" t="n"/>
    </row>
    <row r="106">
      <c r="A106" s="4" t="n"/>
      <c r="B106" s="5" t="n"/>
      <c r="C106" s="6" t="n"/>
      <c r="D106" s="7" t="n"/>
      <c r="E106" s="6" t="n"/>
      <c r="F106" s="8" t="n"/>
      <c r="G106" s="9" t="n"/>
      <c r="H106" s="10">
        <f>IF(OR($A106="",$E106&lt;&gt;"Sì"),"",$A106+'Elenchi'!$B$5/24)</f>
        <v/>
      </c>
      <c r="I106" s="4" t="n"/>
      <c r="J106" s="10">
        <f>IF(OR($A106="",$E106&lt;&gt;"Sì"),"",$A106+'Elenchi'!$B$6/24)</f>
        <v/>
      </c>
      <c r="K106" s="4" t="n"/>
      <c r="L106" s="10">
        <f>IF(OR($A106="",$E106&lt;&gt;"Sì",$G106='Elenchi'!$C$18),"",$A106+'Elenchi'!$B$7/24)</f>
        <v/>
      </c>
      <c r="M106" s="4" t="n"/>
      <c r="N106" s="11">
        <f>IF($A106="","",COUNT($I106,$K106,$M106))</f>
        <v/>
      </c>
      <c r="O106" s="6" t="n"/>
      <c r="P106" s="8" t="n"/>
      <c r="Q106" s="4" t="n"/>
      <c r="R106" s="7" t="n"/>
      <c r="S106" s="7" t="n"/>
      <c r="T106" s="12">
        <f>IF(OR($A106="",$Q106=""),"",IF(AND($M106&lt;&gt;"",$Q106&gt;=$M106),"Email 3",IF(AND($K106&lt;&gt;"",$Q106&gt;=$K106),"Email 2",IF(AND($I106&lt;&gt;"",$Q106&gt;=$I106),"Email 1","Prima delle email"))))</f>
        <v/>
      </c>
      <c r="U106" s="13">
        <f>IF($A106="","",IF($P106&lt;&gt;"","Recuperato",IF($O106="Sì","Disiscritto",IF($E106&lt;&gt;"Sì","Niente email",IF(NOW()&gt;=$A106+'Elenchi'!$B$8,"Chiuso",IF(AND($H106&lt;&gt;"",$I106="",NOW()&gt;=$H106),"Email da inviare",IF(AND($J106&lt;&gt;"",$K106="",NOW()&gt;=$J106),"Email da inviare",IF(AND($L106&lt;&gt;"",$M106="",NOW()&gt;=$L106),"Email da inviare","In attesa"))))))))</f>
        <v/>
      </c>
      <c r="V106" s="9" t="n"/>
    </row>
    <row r="107">
      <c r="A107" s="4" t="n"/>
      <c r="B107" s="5" t="n"/>
      <c r="C107" s="6" t="n"/>
      <c r="D107" s="7" t="n"/>
      <c r="E107" s="6" t="n"/>
      <c r="F107" s="8" t="n"/>
      <c r="G107" s="9" t="n"/>
      <c r="H107" s="10">
        <f>IF(OR($A107="",$E107&lt;&gt;"Sì"),"",$A107+'Elenchi'!$B$5/24)</f>
        <v/>
      </c>
      <c r="I107" s="4" t="n"/>
      <c r="J107" s="10">
        <f>IF(OR($A107="",$E107&lt;&gt;"Sì"),"",$A107+'Elenchi'!$B$6/24)</f>
        <v/>
      </c>
      <c r="K107" s="4" t="n"/>
      <c r="L107" s="10">
        <f>IF(OR($A107="",$E107&lt;&gt;"Sì",$G107='Elenchi'!$C$18),"",$A107+'Elenchi'!$B$7/24)</f>
        <v/>
      </c>
      <c r="M107" s="4" t="n"/>
      <c r="N107" s="11">
        <f>IF($A107="","",COUNT($I107,$K107,$M107))</f>
        <v/>
      </c>
      <c r="O107" s="6" t="n"/>
      <c r="P107" s="8" t="n"/>
      <c r="Q107" s="4" t="n"/>
      <c r="R107" s="7" t="n"/>
      <c r="S107" s="7" t="n"/>
      <c r="T107" s="12">
        <f>IF(OR($A107="",$Q107=""),"",IF(AND($M107&lt;&gt;"",$Q107&gt;=$M107),"Email 3",IF(AND($K107&lt;&gt;"",$Q107&gt;=$K107),"Email 2",IF(AND($I107&lt;&gt;"",$Q107&gt;=$I107),"Email 1","Prima delle email"))))</f>
        <v/>
      </c>
      <c r="U107" s="13">
        <f>IF($A107="","",IF($P107&lt;&gt;"","Recuperato",IF($O107="Sì","Disiscritto",IF($E107&lt;&gt;"Sì","Niente email",IF(NOW()&gt;=$A107+'Elenchi'!$B$8,"Chiuso",IF(AND($H107&lt;&gt;"",$I107="",NOW()&gt;=$H107),"Email da inviare",IF(AND($J107&lt;&gt;"",$K107="",NOW()&gt;=$J107),"Email da inviare",IF(AND($L107&lt;&gt;"",$M107="",NOW()&gt;=$L107),"Email da inviare","In attesa"))))))))</f>
        <v/>
      </c>
      <c r="V107" s="9" t="n"/>
    </row>
    <row r="108">
      <c r="A108" s="4" t="n"/>
      <c r="B108" s="5" t="n"/>
      <c r="C108" s="6" t="n"/>
      <c r="D108" s="7" t="n"/>
      <c r="E108" s="6" t="n"/>
      <c r="F108" s="8" t="n"/>
      <c r="G108" s="9" t="n"/>
      <c r="H108" s="10">
        <f>IF(OR($A108="",$E108&lt;&gt;"Sì"),"",$A108+'Elenchi'!$B$5/24)</f>
        <v/>
      </c>
      <c r="I108" s="4" t="n"/>
      <c r="J108" s="10">
        <f>IF(OR($A108="",$E108&lt;&gt;"Sì"),"",$A108+'Elenchi'!$B$6/24)</f>
        <v/>
      </c>
      <c r="K108" s="4" t="n"/>
      <c r="L108" s="10">
        <f>IF(OR($A108="",$E108&lt;&gt;"Sì",$G108='Elenchi'!$C$18),"",$A108+'Elenchi'!$B$7/24)</f>
        <v/>
      </c>
      <c r="M108" s="4" t="n"/>
      <c r="N108" s="11">
        <f>IF($A108="","",COUNT($I108,$K108,$M108))</f>
        <v/>
      </c>
      <c r="O108" s="6" t="n"/>
      <c r="P108" s="8" t="n"/>
      <c r="Q108" s="4" t="n"/>
      <c r="R108" s="7" t="n"/>
      <c r="S108" s="7" t="n"/>
      <c r="T108" s="12">
        <f>IF(OR($A108="",$Q108=""),"",IF(AND($M108&lt;&gt;"",$Q108&gt;=$M108),"Email 3",IF(AND($K108&lt;&gt;"",$Q108&gt;=$K108),"Email 2",IF(AND($I108&lt;&gt;"",$Q108&gt;=$I108),"Email 1","Prima delle email"))))</f>
        <v/>
      </c>
      <c r="U108" s="13">
        <f>IF($A108="","",IF($P108&lt;&gt;"","Recuperato",IF($O108="Sì","Disiscritto",IF($E108&lt;&gt;"Sì","Niente email",IF(NOW()&gt;=$A108+'Elenchi'!$B$8,"Chiuso",IF(AND($H108&lt;&gt;"",$I108="",NOW()&gt;=$H108),"Email da inviare",IF(AND($J108&lt;&gt;"",$K108="",NOW()&gt;=$J108),"Email da inviare",IF(AND($L108&lt;&gt;"",$M108="",NOW()&gt;=$L108),"Email da inviare","In attesa"))))))))</f>
        <v/>
      </c>
      <c r="V108" s="9" t="n"/>
    </row>
    <row r="109">
      <c r="A109" s="4" t="n"/>
      <c r="B109" s="5" t="n"/>
      <c r="C109" s="6" t="n"/>
      <c r="D109" s="7" t="n"/>
      <c r="E109" s="6" t="n"/>
      <c r="F109" s="8" t="n"/>
      <c r="G109" s="9" t="n"/>
      <c r="H109" s="10">
        <f>IF(OR($A109="",$E109&lt;&gt;"Sì"),"",$A109+'Elenchi'!$B$5/24)</f>
        <v/>
      </c>
      <c r="I109" s="4" t="n"/>
      <c r="J109" s="10">
        <f>IF(OR($A109="",$E109&lt;&gt;"Sì"),"",$A109+'Elenchi'!$B$6/24)</f>
        <v/>
      </c>
      <c r="K109" s="4" t="n"/>
      <c r="L109" s="10">
        <f>IF(OR($A109="",$E109&lt;&gt;"Sì",$G109='Elenchi'!$C$18),"",$A109+'Elenchi'!$B$7/24)</f>
        <v/>
      </c>
      <c r="M109" s="4" t="n"/>
      <c r="N109" s="11">
        <f>IF($A109="","",COUNT($I109,$K109,$M109))</f>
        <v/>
      </c>
      <c r="O109" s="6" t="n"/>
      <c r="P109" s="8" t="n"/>
      <c r="Q109" s="4" t="n"/>
      <c r="R109" s="7" t="n"/>
      <c r="S109" s="7" t="n"/>
      <c r="T109" s="12">
        <f>IF(OR($A109="",$Q109=""),"",IF(AND($M109&lt;&gt;"",$Q109&gt;=$M109),"Email 3",IF(AND($K109&lt;&gt;"",$Q109&gt;=$K109),"Email 2",IF(AND($I109&lt;&gt;"",$Q109&gt;=$I109),"Email 1","Prima delle email"))))</f>
        <v/>
      </c>
      <c r="U109" s="13">
        <f>IF($A109="","",IF($P109&lt;&gt;"","Recuperato",IF($O109="Sì","Disiscritto",IF($E109&lt;&gt;"Sì","Niente email",IF(NOW()&gt;=$A109+'Elenchi'!$B$8,"Chiuso",IF(AND($H109&lt;&gt;"",$I109="",NOW()&gt;=$H109),"Email da inviare",IF(AND($J109&lt;&gt;"",$K109="",NOW()&gt;=$J109),"Email da inviare",IF(AND($L109&lt;&gt;"",$M109="",NOW()&gt;=$L109),"Email da inviare","In attesa"))))))))</f>
        <v/>
      </c>
      <c r="V109" s="9" t="n"/>
    </row>
    <row r="110">
      <c r="A110" s="4" t="n"/>
      <c r="B110" s="5" t="n"/>
      <c r="C110" s="6" t="n"/>
      <c r="D110" s="7" t="n"/>
      <c r="E110" s="6" t="n"/>
      <c r="F110" s="8" t="n"/>
      <c r="G110" s="9" t="n"/>
      <c r="H110" s="10">
        <f>IF(OR($A110="",$E110&lt;&gt;"Sì"),"",$A110+'Elenchi'!$B$5/24)</f>
        <v/>
      </c>
      <c r="I110" s="4" t="n"/>
      <c r="J110" s="10">
        <f>IF(OR($A110="",$E110&lt;&gt;"Sì"),"",$A110+'Elenchi'!$B$6/24)</f>
        <v/>
      </c>
      <c r="K110" s="4" t="n"/>
      <c r="L110" s="10">
        <f>IF(OR($A110="",$E110&lt;&gt;"Sì",$G110='Elenchi'!$C$18),"",$A110+'Elenchi'!$B$7/24)</f>
        <v/>
      </c>
      <c r="M110" s="4" t="n"/>
      <c r="N110" s="11">
        <f>IF($A110="","",COUNT($I110,$K110,$M110))</f>
        <v/>
      </c>
      <c r="O110" s="6" t="n"/>
      <c r="P110" s="8" t="n"/>
      <c r="Q110" s="4" t="n"/>
      <c r="R110" s="7" t="n"/>
      <c r="S110" s="7" t="n"/>
      <c r="T110" s="12">
        <f>IF(OR($A110="",$Q110=""),"",IF(AND($M110&lt;&gt;"",$Q110&gt;=$M110),"Email 3",IF(AND($K110&lt;&gt;"",$Q110&gt;=$K110),"Email 2",IF(AND($I110&lt;&gt;"",$Q110&gt;=$I110),"Email 1","Prima delle email"))))</f>
        <v/>
      </c>
      <c r="U110" s="13">
        <f>IF($A110="","",IF($P110&lt;&gt;"","Recuperato",IF($O110="Sì","Disiscritto",IF($E110&lt;&gt;"Sì","Niente email",IF(NOW()&gt;=$A110+'Elenchi'!$B$8,"Chiuso",IF(AND($H110&lt;&gt;"",$I110="",NOW()&gt;=$H110),"Email da inviare",IF(AND($J110&lt;&gt;"",$K110="",NOW()&gt;=$J110),"Email da inviare",IF(AND($L110&lt;&gt;"",$M110="",NOW()&gt;=$L110),"Email da inviare","In attesa"))))))))</f>
        <v/>
      </c>
      <c r="V110" s="9" t="n"/>
    </row>
    <row r="111">
      <c r="A111" s="4" t="n"/>
      <c r="B111" s="5" t="n"/>
      <c r="C111" s="6" t="n"/>
      <c r="D111" s="7" t="n"/>
      <c r="E111" s="6" t="n"/>
      <c r="F111" s="8" t="n"/>
      <c r="G111" s="9" t="n"/>
      <c r="H111" s="10">
        <f>IF(OR($A111="",$E111&lt;&gt;"Sì"),"",$A111+'Elenchi'!$B$5/24)</f>
        <v/>
      </c>
      <c r="I111" s="4" t="n"/>
      <c r="J111" s="10">
        <f>IF(OR($A111="",$E111&lt;&gt;"Sì"),"",$A111+'Elenchi'!$B$6/24)</f>
        <v/>
      </c>
      <c r="K111" s="4" t="n"/>
      <c r="L111" s="10">
        <f>IF(OR($A111="",$E111&lt;&gt;"Sì",$G111='Elenchi'!$C$18),"",$A111+'Elenchi'!$B$7/24)</f>
        <v/>
      </c>
      <c r="M111" s="4" t="n"/>
      <c r="N111" s="11">
        <f>IF($A111="","",COUNT($I111,$K111,$M111))</f>
        <v/>
      </c>
      <c r="O111" s="6" t="n"/>
      <c r="P111" s="8" t="n"/>
      <c r="Q111" s="4" t="n"/>
      <c r="R111" s="7" t="n"/>
      <c r="S111" s="7" t="n"/>
      <c r="T111" s="12">
        <f>IF(OR($A111="",$Q111=""),"",IF(AND($M111&lt;&gt;"",$Q111&gt;=$M111),"Email 3",IF(AND($K111&lt;&gt;"",$Q111&gt;=$K111),"Email 2",IF(AND($I111&lt;&gt;"",$Q111&gt;=$I111),"Email 1","Prima delle email"))))</f>
        <v/>
      </c>
      <c r="U111" s="13">
        <f>IF($A111="","",IF($P111&lt;&gt;"","Recuperato",IF($O111="Sì","Disiscritto",IF($E111&lt;&gt;"Sì","Niente email",IF(NOW()&gt;=$A111+'Elenchi'!$B$8,"Chiuso",IF(AND($H111&lt;&gt;"",$I111="",NOW()&gt;=$H111),"Email da inviare",IF(AND($J111&lt;&gt;"",$K111="",NOW()&gt;=$J111),"Email da inviare",IF(AND($L111&lt;&gt;"",$M111="",NOW()&gt;=$L111),"Email da inviare","In attesa"))))))))</f>
        <v/>
      </c>
      <c r="V111" s="9" t="n"/>
    </row>
    <row r="112">
      <c r="A112" s="4" t="n"/>
      <c r="B112" s="5" t="n"/>
      <c r="C112" s="6" t="n"/>
      <c r="D112" s="7" t="n"/>
      <c r="E112" s="6" t="n"/>
      <c r="F112" s="8" t="n"/>
      <c r="G112" s="9" t="n"/>
      <c r="H112" s="10">
        <f>IF(OR($A112="",$E112&lt;&gt;"Sì"),"",$A112+'Elenchi'!$B$5/24)</f>
        <v/>
      </c>
      <c r="I112" s="4" t="n"/>
      <c r="J112" s="10">
        <f>IF(OR($A112="",$E112&lt;&gt;"Sì"),"",$A112+'Elenchi'!$B$6/24)</f>
        <v/>
      </c>
      <c r="K112" s="4" t="n"/>
      <c r="L112" s="10">
        <f>IF(OR($A112="",$E112&lt;&gt;"Sì",$G112='Elenchi'!$C$18),"",$A112+'Elenchi'!$B$7/24)</f>
        <v/>
      </c>
      <c r="M112" s="4" t="n"/>
      <c r="N112" s="11">
        <f>IF($A112="","",COUNT($I112,$K112,$M112))</f>
        <v/>
      </c>
      <c r="O112" s="6" t="n"/>
      <c r="P112" s="8" t="n"/>
      <c r="Q112" s="4" t="n"/>
      <c r="R112" s="7" t="n"/>
      <c r="S112" s="7" t="n"/>
      <c r="T112" s="12">
        <f>IF(OR($A112="",$Q112=""),"",IF(AND($M112&lt;&gt;"",$Q112&gt;=$M112),"Email 3",IF(AND($K112&lt;&gt;"",$Q112&gt;=$K112),"Email 2",IF(AND($I112&lt;&gt;"",$Q112&gt;=$I112),"Email 1","Prima delle email"))))</f>
        <v/>
      </c>
      <c r="U112" s="13">
        <f>IF($A112="","",IF($P112&lt;&gt;"","Recuperato",IF($O112="Sì","Disiscritto",IF($E112&lt;&gt;"Sì","Niente email",IF(NOW()&gt;=$A112+'Elenchi'!$B$8,"Chiuso",IF(AND($H112&lt;&gt;"",$I112="",NOW()&gt;=$H112),"Email da inviare",IF(AND($J112&lt;&gt;"",$K112="",NOW()&gt;=$J112),"Email da inviare",IF(AND($L112&lt;&gt;"",$M112="",NOW()&gt;=$L112),"Email da inviare","In attesa"))))))))</f>
        <v/>
      </c>
      <c r="V112" s="9" t="n"/>
    </row>
    <row r="113">
      <c r="A113" s="4" t="n"/>
      <c r="B113" s="5" t="n"/>
      <c r="C113" s="6" t="n"/>
      <c r="D113" s="7" t="n"/>
      <c r="E113" s="6" t="n"/>
      <c r="F113" s="8" t="n"/>
      <c r="G113" s="9" t="n"/>
      <c r="H113" s="10">
        <f>IF(OR($A113="",$E113&lt;&gt;"Sì"),"",$A113+'Elenchi'!$B$5/24)</f>
        <v/>
      </c>
      <c r="I113" s="4" t="n"/>
      <c r="J113" s="10">
        <f>IF(OR($A113="",$E113&lt;&gt;"Sì"),"",$A113+'Elenchi'!$B$6/24)</f>
        <v/>
      </c>
      <c r="K113" s="4" t="n"/>
      <c r="L113" s="10">
        <f>IF(OR($A113="",$E113&lt;&gt;"Sì",$G113='Elenchi'!$C$18),"",$A113+'Elenchi'!$B$7/24)</f>
        <v/>
      </c>
      <c r="M113" s="4" t="n"/>
      <c r="N113" s="11">
        <f>IF($A113="","",COUNT($I113,$K113,$M113))</f>
        <v/>
      </c>
      <c r="O113" s="6" t="n"/>
      <c r="P113" s="8" t="n"/>
      <c r="Q113" s="4" t="n"/>
      <c r="R113" s="7" t="n"/>
      <c r="S113" s="7" t="n"/>
      <c r="T113" s="12">
        <f>IF(OR($A113="",$Q113=""),"",IF(AND($M113&lt;&gt;"",$Q113&gt;=$M113),"Email 3",IF(AND($K113&lt;&gt;"",$Q113&gt;=$K113),"Email 2",IF(AND($I113&lt;&gt;"",$Q113&gt;=$I113),"Email 1","Prima delle email"))))</f>
        <v/>
      </c>
      <c r="U113" s="13">
        <f>IF($A113="","",IF($P113&lt;&gt;"","Recuperato",IF($O113="Sì","Disiscritto",IF($E113&lt;&gt;"Sì","Niente email",IF(NOW()&gt;=$A113+'Elenchi'!$B$8,"Chiuso",IF(AND($H113&lt;&gt;"",$I113="",NOW()&gt;=$H113),"Email da inviare",IF(AND($J113&lt;&gt;"",$K113="",NOW()&gt;=$J113),"Email da inviare",IF(AND($L113&lt;&gt;"",$M113="",NOW()&gt;=$L113),"Email da inviare","In attesa"))))))))</f>
        <v/>
      </c>
      <c r="V113" s="9" t="n"/>
    </row>
    <row r="114">
      <c r="A114" s="4" t="n"/>
      <c r="B114" s="5" t="n"/>
      <c r="C114" s="6" t="n"/>
      <c r="D114" s="7" t="n"/>
      <c r="E114" s="6" t="n"/>
      <c r="F114" s="8" t="n"/>
      <c r="G114" s="9" t="n"/>
      <c r="H114" s="10">
        <f>IF(OR($A114="",$E114&lt;&gt;"Sì"),"",$A114+'Elenchi'!$B$5/24)</f>
        <v/>
      </c>
      <c r="I114" s="4" t="n"/>
      <c r="J114" s="10">
        <f>IF(OR($A114="",$E114&lt;&gt;"Sì"),"",$A114+'Elenchi'!$B$6/24)</f>
        <v/>
      </c>
      <c r="K114" s="4" t="n"/>
      <c r="L114" s="10">
        <f>IF(OR($A114="",$E114&lt;&gt;"Sì",$G114='Elenchi'!$C$18),"",$A114+'Elenchi'!$B$7/24)</f>
        <v/>
      </c>
      <c r="M114" s="4" t="n"/>
      <c r="N114" s="11">
        <f>IF($A114="","",COUNT($I114,$K114,$M114))</f>
        <v/>
      </c>
      <c r="O114" s="6" t="n"/>
      <c r="P114" s="8" t="n"/>
      <c r="Q114" s="4" t="n"/>
      <c r="R114" s="7" t="n"/>
      <c r="S114" s="7" t="n"/>
      <c r="T114" s="12">
        <f>IF(OR($A114="",$Q114=""),"",IF(AND($M114&lt;&gt;"",$Q114&gt;=$M114),"Email 3",IF(AND($K114&lt;&gt;"",$Q114&gt;=$K114),"Email 2",IF(AND($I114&lt;&gt;"",$Q114&gt;=$I114),"Email 1","Prima delle email"))))</f>
        <v/>
      </c>
      <c r="U114" s="13">
        <f>IF($A114="","",IF($P114&lt;&gt;"","Recuperato",IF($O114="Sì","Disiscritto",IF($E114&lt;&gt;"Sì","Niente email",IF(NOW()&gt;=$A114+'Elenchi'!$B$8,"Chiuso",IF(AND($H114&lt;&gt;"",$I114="",NOW()&gt;=$H114),"Email da inviare",IF(AND($J114&lt;&gt;"",$K114="",NOW()&gt;=$J114),"Email da inviare",IF(AND($L114&lt;&gt;"",$M114="",NOW()&gt;=$L114),"Email da inviare","In attesa"))))))))</f>
        <v/>
      </c>
      <c r="V114" s="9" t="n"/>
    </row>
    <row r="115">
      <c r="A115" s="4" t="n"/>
      <c r="B115" s="5" t="n"/>
      <c r="C115" s="6" t="n"/>
      <c r="D115" s="7" t="n"/>
      <c r="E115" s="6" t="n"/>
      <c r="F115" s="8" t="n"/>
      <c r="G115" s="9" t="n"/>
      <c r="H115" s="10">
        <f>IF(OR($A115="",$E115&lt;&gt;"Sì"),"",$A115+'Elenchi'!$B$5/24)</f>
        <v/>
      </c>
      <c r="I115" s="4" t="n"/>
      <c r="J115" s="10">
        <f>IF(OR($A115="",$E115&lt;&gt;"Sì"),"",$A115+'Elenchi'!$B$6/24)</f>
        <v/>
      </c>
      <c r="K115" s="4" t="n"/>
      <c r="L115" s="10">
        <f>IF(OR($A115="",$E115&lt;&gt;"Sì",$G115='Elenchi'!$C$18),"",$A115+'Elenchi'!$B$7/24)</f>
        <v/>
      </c>
      <c r="M115" s="4" t="n"/>
      <c r="N115" s="11">
        <f>IF($A115="","",COUNT($I115,$K115,$M115))</f>
        <v/>
      </c>
      <c r="O115" s="6" t="n"/>
      <c r="P115" s="8" t="n"/>
      <c r="Q115" s="4" t="n"/>
      <c r="R115" s="7" t="n"/>
      <c r="S115" s="7" t="n"/>
      <c r="T115" s="12">
        <f>IF(OR($A115="",$Q115=""),"",IF(AND($M115&lt;&gt;"",$Q115&gt;=$M115),"Email 3",IF(AND($K115&lt;&gt;"",$Q115&gt;=$K115),"Email 2",IF(AND($I115&lt;&gt;"",$Q115&gt;=$I115),"Email 1","Prima delle email"))))</f>
        <v/>
      </c>
      <c r="U115" s="13">
        <f>IF($A115="","",IF($P115&lt;&gt;"","Recuperato",IF($O115="Sì","Disiscritto",IF($E115&lt;&gt;"Sì","Niente email",IF(NOW()&gt;=$A115+'Elenchi'!$B$8,"Chiuso",IF(AND($H115&lt;&gt;"",$I115="",NOW()&gt;=$H115),"Email da inviare",IF(AND($J115&lt;&gt;"",$K115="",NOW()&gt;=$J115),"Email da inviare",IF(AND($L115&lt;&gt;"",$M115="",NOW()&gt;=$L115),"Email da inviare","In attesa"))))))))</f>
        <v/>
      </c>
      <c r="V115" s="9" t="n"/>
    </row>
    <row r="116">
      <c r="A116" s="4" t="n"/>
      <c r="B116" s="5" t="n"/>
      <c r="C116" s="6" t="n"/>
      <c r="D116" s="7" t="n"/>
      <c r="E116" s="6" t="n"/>
      <c r="F116" s="8" t="n"/>
      <c r="G116" s="9" t="n"/>
      <c r="H116" s="10">
        <f>IF(OR($A116="",$E116&lt;&gt;"Sì"),"",$A116+'Elenchi'!$B$5/24)</f>
        <v/>
      </c>
      <c r="I116" s="4" t="n"/>
      <c r="J116" s="10">
        <f>IF(OR($A116="",$E116&lt;&gt;"Sì"),"",$A116+'Elenchi'!$B$6/24)</f>
        <v/>
      </c>
      <c r="K116" s="4" t="n"/>
      <c r="L116" s="10">
        <f>IF(OR($A116="",$E116&lt;&gt;"Sì",$G116='Elenchi'!$C$18),"",$A116+'Elenchi'!$B$7/24)</f>
        <v/>
      </c>
      <c r="M116" s="4" t="n"/>
      <c r="N116" s="11">
        <f>IF($A116="","",COUNT($I116,$K116,$M116))</f>
        <v/>
      </c>
      <c r="O116" s="6" t="n"/>
      <c r="P116" s="8" t="n"/>
      <c r="Q116" s="4" t="n"/>
      <c r="R116" s="7" t="n"/>
      <c r="S116" s="7" t="n"/>
      <c r="T116" s="12">
        <f>IF(OR($A116="",$Q116=""),"",IF(AND($M116&lt;&gt;"",$Q116&gt;=$M116),"Email 3",IF(AND($K116&lt;&gt;"",$Q116&gt;=$K116),"Email 2",IF(AND($I116&lt;&gt;"",$Q116&gt;=$I116),"Email 1","Prima delle email"))))</f>
        <v/>
      </c>
      <c r="U116" s="13">
        <f>IF($A116="","",IF($P116&lt;&gt;"","Recuperato",IF($O116="Sì","Disiscritto",IF($E116&lt;&gt;"Sì","Niente email",IF(NOW()&gt;=$A116+'Elenchi'!$B$8,"Chiuso",IF(AND($H116&lt;&gt;"",$I116="",NOW()&gt;=$H116),"Email da inviare",IF(AND($J116&lt;&gt;"",$K116="",NOW()&gt;=$J116),"Email da inviare",IF(AND($L116&lt;&gt;"",$M116="",NOW()&gt;=$L116),"Email da inviare","In attesa"))))))))</f>
        <v/>
      </c>
      <c r="V116" s="9" t="n"/>
    </row>
    <row r="117">
      <c r="A117" s="4" t="n"/>
      <c r="B117" s="5" t="n"/>
      <c r="C117" s="6" t="n"/>
      <c r="D117" s="7" t="n"/>
      <c r="E117" s="6" t="n"/>
      <c r="F117" s="8" t="n"/>
      <c r="G117" s="9" t="n"/>
      <c r="H117" s="10">
        <f>IF(OR($A117="",$E117&lt;&gt;"Sì"),"",$A117+'Elenchi'!$B$5/24)</f>
        <v/>
      </c>
      <c r="I117" s="4" t="n"/>
      <c r="J117" s="10">
        <f>IF(OR($A117="",$E117&lt;&gt;"Sì"),"",$A117+'Elenchi'!$B$6/24)</f>
        <v/>
      </c>
      <c r="K117" s="4" t="n"/>
      <c r="L117" s="10">
        <f>IF(OR($A117="",$E117&lt;&gt;"Sì",$G117='Elenchi'!$C$18),"",$A117+'Elenchi'!$B$7/24)</f>
        <v/>
      </c>
      <c r="M117" s="4" t="n"/>
      <c r="N117" s="11">
        <f>IF($A117="","",COUNT($I117,$K117,$M117))</f>
        <v/>
      </c>
      <c r="O117" s="6" t="n"/>
      <c r="P117" s="8" t="n"/>
      <c r="Q117" s="4" t="n"/>
      <c r="R117" s="7" t="n"/>
      <c r="S117" s="7" t="n"/>
      <c r="T117" s="12">
        <f>IF(OR($A117="",$Q117=""),"",IF(AND($M117&lt;&gt;"",$Q117&gt;=$M117),"Email 3",IF(AND($K117&lt;&gt;"",$Q117&gt;=$K117),"Email 2",IF(AND($I117&lt;&gt;"",$Q117&gt;=$I117),"Email 1","Prima delle email"))))</f>
        <v/>
      </c>
      <c r="U117" s="13">
        <f>IF($A117="","",IF($P117&lt;&gt;"","Recuperato",IF($O117="Sì","Disiscritto",IF($E117&lt;&gt;"Sì","Niente email",IF(NOW()&gt;=$A117+'Elenchi'!$B$8,"Chiuso",IF(AND($H117&lt;&gt;"",$I117="",NOW()&gt;=$H117),"Email da inviare",IF(AND($J117&lt;&gt;"",$K117="",NOW()&gt;=$J117),"Email da inviare",IF(AND($L117&lt;&gt;"",$M117="",NOW()&gt;=$L117),"Email da inviare","In attesa"))))))))</f>
        <v/>
      </c>
      <c r="V117" s="9" t="n"/>
    </row>
    <row r="118">
      <c r="A118" s="4" t="n"/>
      <c r="B118" s="5" t="n"/>
      <c r="C118" s="6" t="n"/>
      <c r="D118" s="7" t="n"/>
      <c r="E118" s="6" t="n"/>
      <c r="F118" s="8" t="n"/>
      <c r="G118" s="9" t="n"/>
      <c r="H118" s="10">
        <f>IF(OR($A118="",$E118&lt;&gt;"Sì"),"",$A118+'Elenchi'!$B$5/24)</f>
        <v/>
      </c>
      <c r="I118" s="4" t="n"/>
      <c r="J118" s="10">
        <f>IF(OR($A118="",$E118&lt;&gt;"Sì"),"",$A118+'Elenchi'!$B$6/24)</f>
        <v/>
      </c>
      <c r="K118" s="4" t="n"/>
      <c r="L118" s="10">
        <f>IF(OR($A118="",$E118&lt;&gt;"Sì",$G118='Elenchi'!$C$18),"",$A118+'Elenchi'!$B$7/24)</f>
        <v/>
      </c>
      <c r="M118" s="4" t="n"/>
      <c r="N118" s="11">
        <f>IF($A118="","",COUNT($I118,$K118,$M118))</f>
        <v/>
      </c>
      <c r="O118" s="6" t="n"/>
      <c r="P118" s="8" t="n"/>
      <c r="Q118" s="4" t="n"/>
      <c r="R118" s="7" t="n"/>
      <c r="S118" s="7" t="n"/>
      <c r="T118" s="12">
        <f>IF(OR($A118="",$Q118=""),"",IF(AND($M118&lt;&gt;"",$Q118&gt;=$M118),"Email 3",IF(AND($K118&lt;&gt;"",$Q118&gt;=$K118),"Email 2",IF(AND($I118&lt;&gt;"",$Q118&gt;=$I118),"Email 1","Prima delle email"))))</f>
        <v/>
      </c>
      <c r="U118" s="13">
        <f>IF($A118="","",IF($P118&lt;&gt;"","Recuperato",IF($O118="Sì","Disiscritto",IF($E118&lt;&gt;"Sì","Niente email",IF(NOW()&gt;=$A118+'Elenchi'!$B$8,"Chiuso",IF(AND($H118&lt;&gt;"",$I118="",NOW()&gt;=$H118),"Email da inviare",IF(AND($J118&lt;&gt;"",$K118="",NOW()&gt;=$J118),"Email da inviare",IF(AND($L118&lt;&gt;"",$M118="",NOW()&gt;=$L118),"Email da inviare","In attesa"))))))))</f>
        <v/>
      </c>
      <c r="V118" s="9" t="n"/>
    </row>
    <row r="119">
      <c r="A119" s="4" t="n"/>
      <c r="B119" s="5" t="n"/>
      <c r="C119" s="6" t="n"/>
      <c r="D119" s="7" t="n"/>
      <c r="E119" s="6" t="n"/>
      <c r="F119" s="8" t="n"/>
      <c r="G119" s="9" t="n"/>
      <c r="H119" s="10">
        <f>IF(OR($A119="",$E119&lt;&gt;"Sì"),"",$A119+'Elenchi'!$B$5/24)</f>
        <v/>
      </c>
      <c r="I119" s="4" t="n"/>
      <c r="J119" s="10">
        <f>IF(OR($A119="",$E119&lt;&gt;"Sì"),"",$A119+'Elenchi'!$B$6/24)</f>
        <v/>
      </c>
      <c r="K119" s="4" t="n"/>
      <c r="L119" s="10">
        <f>IF(OR($A119="",$E119&lt;&gt;"Sì",$G119='Elenchi'!$C$18),"",$A119+'Elenchi'!$B$7/24)</f>
        <v/>
      </c>
      <c r="M119" s="4" t="n"/>
      <c r="N119" s="11">
        <f>IF($A119="","",COUNT($I119,$K119,$M119))</f>
        <v/>
      </c>
      <c r="O119" s="6" t="n"/>
      <c r="P119" s="8" t="n"/>
      <c r="Q119" s="4" t="n"/>
      <c r="R119" s="7" t="n"/>
      <c r="S119" s="7" t="n"/>
      <c r="T119" s="12">
        <f>IF(OR($A119="",$Q119=""),"",IF(AND($M119&lt;&gt;"",$Q119&gt;=$M119),"Email 3",IF(AND($K119&lt;&gt;"",$Q119&gt;=$K119),"Email 2",IF(AND($I119&lt;&gt;"",$Q119&gt;=$I119),"Email 1","Prima delle email"))))</f>
        <v/>
      </c>
      <c r="U119" s="13">
        <f>IF($A119="","",IF($P119&lt;&gt;"","Recuperato",IF($O119="Sì","Disiscritto",IF($E119&lt;&gt;"Sì","Niente email",IF(NOW()&gt;=$A119+'Elenchi'!$B$8,"Chiuso",IF(AND($H119&lt;&gt;"",$I119="",NOW()&gt;=$H119),"Email da inviare",IF(AND($J119&lt;&gt;"",$K119="",NOW()&gt;=$J119),"Email da inviare",IF(AND($L119&lt;&gt;"",$M119="",NOW()&gt;=$L119),"Email da inviare","In attesa"))))))))</f>
        <v/>
      </c>
      <c r="V119" s="9" t="n"/>
    </row>
    <row r="120">
      <c r="A120" s="4" t="n"/>
      <c r="B120" s="5" t="n"/>
      <c r="C120" s="6" t="n"/>
      <c r="D120" s="7" t="n"/>
      <c r="E120" s="6" t="n"/>
      <c r="F120" s="8" t="n"/>
      <c r="G120" s="9" t="n"/>
      <c r="H120" s="10">
        <f>IF(OR($A120="",$E120&lt;&gt;"Sì"),"",$A120+'Elenchi'!$B$5/24)</f>
        <v/>
      </c>
      <c r="I120" s="4" t="n"/>
      <c r="J120" s="10">
        <f>IF(OR($A120="",$E120&lt;&gt;"Sì"),"",$A120+'Elenchi'!$B$6/24)</f>
        <v/>
      </c>
      <c r="K120" s="4" t="n"/>
      <c r="L120" s="10">
        <f>IF(OR($A120="",$E120&lt;&gt;"Sì",$G120='Elenchi'!$C$18),"",$A120+'Elenchi'!$B$7/24)</f>
        <v/>
      </c>
      <c r="M120" s="4" t="n"/>
      <c r="N120" s="11">
        <f>IF($A120="","",COUNT($I120,$K120,$M120))</f>
        <v/>
      </c>
      <c r="O120" s="6" t="n"/>
      <c r="P120" s="8" t="n"/>
      <c r="Q120" s="4" t="n"/>
      <c r="R120" s="7" t="n"/>
      <c r="S120" s="7" t="n"/>
      <c r="T120" s="12">
        <f>IF(OR($A120="",$Q120=""),"",IF(AND($M120&lt;&gt;"",$Q120&gt;=$M120),"Email 3",IF(AND($K120&lt;&gt;"",$Q120&gt;=$K120),"Email 2",IF(AND($I120&lt;&gt;"",$Q120&gt;=$I120),"Email 1","Prima delle email"))))</f>
        <v/>
      </c>
      <c r="U120" s="13">
        <f>IF($A120="","",IF($P120&lt;&gt;"","Recuperato",IF($O120="Sì","Disiscritto",IF($E120&lt;&gt;"Sì","Niente email",IF(NOW()&gt;=$A120+'Elenchi'!$B$8,"Chiuso",IF(AND($H120&lt;&gt;"",$I120="",NOW()&gt;=$H120),"Email da inviare",IF(AND($J120&lt;&gt;"",$K120="",NOW()&gt;=$J120),"Email da inviare",IF(AND($L120&lt;&gt;"",$M120="",NOW()&gt;=$L120),"Email da inviare","In attesa"))))))))</f>
        <v/>
      </c>
      <c r="V120" s="9" t="n"/>
    </row>
    <row r="121">
      <c r="A121" s="4" t="n"/>
      <c r="B121" s="5" t="n"/>
      <c r="C121" s="6" t="n"/>
      <c r="D121" s="7" t="n"/>
      <c r="E121" s="6" t="n"/>
      <c r="F121" s="8" t="n"/>
      <c r="G121" s="9" t="n"/>
      <c r="H121" s="10">
        <f>IF(OR($A121="",$E121&lt;&gt;"Sì"),"",$A121+'Elenchi'!$B$5/24)</f>
        <v/>
      </c>
      <c r="I121" s="4" t="n"/>
      <c r="J121" s="10">
        <f>IF(OR($A121="",$E121&lt;&gt;"Sì"),"",$A121+'Elenchi'!$B$6/24)</f>
        <v/>
      </c>
      <c r="K121" s="4" t="n"/>
      <c r="L121" s="10">
        <f>IF(OR($A121="",$E121&lt;&gt;"Sì",$G121='Elenchi'!$C$18),"",$A121+'Elenchi'!$B$7/24)</f>
        <v/>
      </c>
      <c r="M121" s="4" t="n"/>
      <c r="N121" s="11">
        <f>IF($A121="","",COUNT($I121,$K121,$M121))</f>
        <v/>
      </c>
      <c r="O121" s="6" t="n"/>
      <c r="P121" s="8" t="n"/>
      <c r="Q121" s="4" t="n"/>
      <c r="R121" s="7" t="n"/>
      <c r="S121" s="7" t="n"/>
      <c r="T121" s="12">
        <f>IF(OR($A121="",$Q121=""),"",IF(AND($M121&lt;&gt;"",$Q121&gt;=$M121),"Email 3",IF(AND($K121&lt;&gt;"",$Q121&gt;=$K121),"Email 2",IF(AND($I121&lt;&gt;"",$Q121&gt;=$I121),"Email 1","Prima delle email"))))</f>
        <v/>
      </c>
      <c r="U121" s="13">
        <f>IF($A121="","",IF($P121&lt;&gt;"","Recuperato",IF($O121="Sì","Disiscritto",IF($E121&lt;&gt;"Sì","Niente email",IF(NOW()&gt;=$A121+'Elenchi'!$B$8,"Chiuso",IF(AND($H121&lt;&gt;"",$I121="",NOW()&gt;=$H121),"Email da inviare",IF(AND($J121&lt;&gt;"",$K121="",NOW()&gt;=$J121),"Email da inviare",IF(AND($L121&lt;&gt;"",$M121="",NOW()&gt;=$L121),"Email da inviare","In attesa"))))))))</f>
        <v/>
      </c>
      <c r="V121" s="9" t="n"/>
    </row>
    <row r="122">
      <c r="A122" s="4" t="n"/>
      <c r="B122" s="5" t="n"/>
      <c r="C122" s="6" t="n"/>
      <c r="D122" s="7" t="n"/>
      <c r="E122" s="6" t="n"/>
      <c r="F122" s="8" t="n"/>
      <c r="G122" s="9" t="n"/>
      <c r="H122" s="10">
        <f>IF(OR($A122="",$E122&lt;&gt;"Sì"),"",$A122+'Elenchi'!$B$5/24)</f>
        <v/>
      </c>
      <c r="I122" s="4" t="n"/>
      <c r="J122" s="10">
        <f>IF(OR($A122="",$E122&lt;&gt;"Sì"),"",$A122+'Elenchi'!$B$6/24)</f>
        <v/>
      </c>
      <c r="K122" s="4" t="n"/>
      <c r="L122" s="10">
        <f>IF(OR($A122="",$E122&lt;&gt;"Sì",$G122='Elenchi'!$C$18),"",$A122+'Elenchi'!$B$7/24)</f>
        <v/>
      </c>
      <c r="M122" s="4" t="n"/>
      <c r="N122" s="11">
        <f>IF($A122="","",COUNT($I122,$K122,$M122))</f>
        <v/>
      </c>
      <c r="O122" s="6" t="n"/>
      <c r="P122" s="8" t="n"/>
      <c r="Q122" s="4" t="n"/>
      <c r="R122" s="7" t="n"/>
      <c r="S122" s="7" t="n"/>
      <c r="T122" s="12">
        <f>IF(OR($A122="",$Q122=""),"",IF(AND($M122&lt;&gt;"",$Q122&gt;=$M122),"Email 3",IF(AND($K122&lt;&gt;"",$Q122&gt;=$K122),"Email 2",IF(AND($I122&lt;&gt;"",$Q122&gt;=$I122),"Email 1","Prima delle email"))))</f>
        <v/>
      </c>
      <c r="U122" s="13">
        <f>IF($A122="","",IF($P122&lt;&gt;"","Recuperato",IF($O122="Sì","Disiscritto",IF($E122&lt;&gt;"Sì","Niente email",IF(NOW()&gt;=$A122+'Elenchi'!$B$8,"Chiuso",IF(AND($H122&lt;&gt;"",$I122="",NOW()&gt;=$H122),"Email da inviare",IF(AND($J122&lt;&gt;"",$K122="",NOW()&gt;=$J122),"Email da inviare",IF(AND($L122&lt;&gt;"",$M122="",NOW()&gt;=$L122),"Email da inviare","In attesa"))))))))</f>
        <v/>
      </c>
      <c r="V122" s="9" t="n"/>
    </row>
    <row r="123">
      <c r="A123" s="4" t="n"/>
      <c r="B123" s="5" t="n"/>
      <c r="C123" s="6" t="n"/>
      <c r="D123" s="7" t="n"/>
      <c r="E123" s="6" t="n"/>
      <c r="F123" s="8" t="n"/>
      <c r="G123" s="9" t="n"/>
      <c r="H123" s="10">
        <f>IF(OR($A123="",$E123&lt;&gt;"Sì"),"",$A123+'Elenchi'!$B$5/24)</f>
        <v/>
      </c>
      <c r="I123" s="4" t="n"/>
      <c r="J123" s="10">
        <f>IF(OR($A123="",$E123&lt;&gt;"Sì"),"",$A123+'Elenchi'!$B$6/24)</f>
        <v/>
      </c>
      <c r="K123" s="4" t="n"/>
      <c r="L123" s="10">
        <f>IF(OR($A123="",$E123&lt;&gt;"Sì",$G123='Elenchi'!$C$18),"",$A123+'Elenchi'!$B$7/24)</f>
        <v/>
      </c>
      <c r="M123" s="4" t="n"/>
      <c r="N123" s="11">
        <f>IF($A123="","",COUNT($I123,$K123,$M123))</f>
        <v/>
      </c>
      <c r="O123" s="6" t="n"/>
      <c r="P123" s="8" t="n"/>
      <c r="Q123" s="4" t="n"/>
      <c r="R123" s="7" t="n"/>
      <c r="S123" s="7" t="n"/>
      <c r="T123" s="12">
        <f>IF(OR($A123="",$Q123=""),"",IF(AND($M123&lt;&gt;"",$Q123&gt;=$M123),"Email 3",IF(AND($K123&lt;&gt;"",$Q123&gt;=$K123),"Email 2",IF(AND($I123&lt;&gt;"",$Q123&gt;=$I123),"Email 1","Prima delle email"))))</f>
        <v/>
      </c>
      <c r="U123" s="13">
        <f>IF($A123="","",IF($P123&lt;&gt;"","Recuperato",IF($O123="Sì","Disiscritto",IF($E123&lt;&gt;"Sì","Niente email",IF(NOW()&gt;=$A123+'Elenchi'!$B$8,"Chiuso",IF(AND($H123&lt;&gt;"",$I123="",NOW()&gt;=$H123),"Email da inviare",IF(AND($J123&lt;&gt;"",$K123="",NOW()&gt;=$J123),"Email da inviare",IF(AND($L123&lt;&gt;"",$M123="",NOW()&gt;=$L123),"Email da inviare","In attesa"))))))))</f>
        <v/>
      </c>
      <c r="V123" s="9" t="n"/>
    </row>
    <row r="124">
      <c r="A124" s="4" t="n"/>
      <c r="B124" s="5" t="n"/>
      <c r="C124" s="6" t="n"/>
      <c r="D124" s="7" t="n"/>
      <c r="E124" s="6" t="n"/>
      <c r="F124" s="8" t="n"/>
      <c r="G124" s="9" t="n"/>
      <c r="H124" s="10">
        <f>IF(OR($A124="",$E124&lt;&gt;"Sì"),"",$A124+'Elenchi'!$B$5/24)</f>
        <v/>
      </c>
      <c r="I124" s="4" t="n"/>
      <c r="J124" s="10">
        <f>IF(OR($A124="",$E124&lt;&gt;"Sì"),"",$A124+'Elenchi'!$B$6/24)</f>
        <v/>
      </c>
      <c r="K124" s="4" t="n"/>
      <c r="L124" s="10">
        <f>IF(OR($A124="",$E124&lt;&gt;"Sì",$G124='Elenchi'!$C$18),"",$A124+'Elenchi'!$B$7/24)</f>
        <v/>
      </c>
      <c r="M124" s="4" t="n"/>
      <c r="N124" s="11">
        <f>IF($A124="","",COUNT($I124,$K124,$M124))</f>
        <v/>
      </c>
      <c r="O124" s="6" t="n"/>
      <c r="P124" s="8" t="n"/>
      <c r="Q124" s="4" t="n"/>
      <c r="R124" s="7" t="n"/>
      <c r="S124" s="7" t="n"/>
      <c r="T124" s="12">
        <f>IF(OR($A124="",$Q124=""),"",IF(AND($M124&lt;&gt;"",$Q124&gt;=$M124),"Email 3",IF(AND($K124&lt;&gt;"",$Q124&gt;=$K124),"Email 2",IF(AND($I124&lt;&gt;"",$Q124&gt;=$I124),"Email 1","Prima delle email"))))</f>
        <v/>
      </c>
      <c r="U124" s="13">
        <f>IF($A124="","",IF($P124&lt;&gt;"","Recuperato",IF($O124="Sì","Disiscritto",IF($E124&lt;&gt;"Sì","Niente email",IF(NOW()&gt;=$A124+'Elenchi'!$B$8,"Chiuso",IF(AND($H124&lt;&gt;"",$I124="",NOW()&gt;=$H124),"Email da inviare",IF(AND($J124&lt;&gt;"",$K124="",NOW()&gt;=$J124),"Email da inviare",IF(AND($L124&lt;&gt;"",$M124="",NOW()&gt;=$L124),"Email da inviare","In attesa"))))))))</f>
        <v/>
      </c>
      <c r="V124" s="9" t="n"/>
    </row>
    <row r="125">
      <c r="A125" s="4" t="n"/>
      <c r="B125" s="5" t="n"/>
      <c r="C125" s="6" t="n"/>
      <c r="D125" s="7" t="n"/>
      <c r="E125" s="6" t="n"/>
      <c r="F125" s="8" t="n"/>
      <c r="G125" s="9" t="n"/>
      <c r="H125" s="10">
        <f>IF(OR($A125="",$E125&lt;&gt;"Sì"),"",$A125+'Elenchi'!$B$5/24)</f>
        <v/>
      </c>
      <c r="I125" s="4" t="n"/>
      <c r="J125" s="10">
        <f>IF(OR($A125="",$E125&lt;&gt;"Sì"),"",$A125+'Elenchi'!$B$6/24)</f>
        <v/>
      </c>
      <c r="K125" s="4" t="n"/>
      <c r="L125" s="10">
        <f>IF(OR($A125="",$E125&lt;&gt;"Sì",$G125='Elenchi'!$C$18),"",$A125+'Elenchi'!$B$7/24)</f>
        <v/>
      </c>
      <c r="M125" s="4" t="n"/>
      <c r="N125" s="11">
        <f>IF($A125="","",COUNT($I125,$K125,$M125))</f>
        <v/>
      </c>
      <c r="O125" s="6" t="n"/>
      <c r="P125" s="8" t="n"/>
      <c r="Q125" s="4" t="n"/>
      <c r="R125" s="7" t="n"/>
      <c r="S125" s="7" t="n"/>
      <c r="T125" s="12">
        <f>IF(OR($A125="",$Q125=""),"",IF(AND($M125&lt;&gt;"",$Q125&gt;=$M125),"Email 3",IF(AND($K125&lt;&gt;"",$Q125&gt;=$K125),"Email 2",IF(AND($I125&lt;&gt;"",$Q125&gt;=$I125),"Email 1","Prima delle email"))))</f>
        <v/>
      </c>
      <c r="U125" s="13">
        <f>IF($A125="","",IF($P125&lt;&gt;"","Recuperato",IF($O125="Sì","Disiscritto",IF($E125&lt;&gt;"Sì","Niente email",IF(NOW()&gt;=$A125+'Elenchi'!$B$8,"Chiuso",IF(AND($H125&lt;&gt;"",$I125="",NOW()&gt;=$H125),"Email da inviare",IF(AND($J125&lt;&gt;"",$K125="",NOW()&gt;=$J125),"Email da inviare",IF(AND($L125&lt;&gt;"",$M125="",NOW()&gt;=$L125),"Email da inviare","In attesa"))))))))</f>
        <v/>
      </c>
      <c r="V125" s="9" t="n"/>
    </row>
    <row r="126">
      <c r="A126" s="4" t="n"/>
      <c r="B126" s="5" t="n"/>
      <c r="C126" s="6" t="n"/>
      <c r="D126" s="7" t="n"/>
      <c r="E126" s="6" t="n"/>
      <c r="F126" s="8" t="n"/>
      <c r="G126" s="9" t="n"/>
      <c r="H126" s="10">
        <f>IF(OR($A126="",$E126&lt;&gt;"Sì"),"",$A126+'Elenchi'!$B$5/24)</f>
        <v/>
      </c>
      <c r="I126" s="4" t="n"/>
      <c r="J126" s="10">
        <f>IF(OR($A126="",$E126&lt;&gt;"Sì"),"",$A126+'Elenchi'!$B$6/24)</f>
        <v/>
      </c>
      <c r="K126" s="4" t="n"/>
      <c r="L126" s="10">
        <f>IF(OR($A126="",$E126&lt;&gt;"Sì",$G126='Elenchi'!$C$18),"",$A126+'Elenchi'!$B$7/24)</f>
        <v/>
      </c>
      <c r="M126" s="4" t="n"/>
      <c r="N126" s="11">
        <f>IF($A126="","",COUNT($I126,$K126,$M126))</f>
        <v/>
      </c>
      <c r="O126" s="6" t="n"/>
      <c r="P126" s="8" t="n"/>
      <c r="Q126" s="4" t="n"/>
      <c r="R126" s="7" t="n"/>
      <c r="S126" s="7" t="n"/>
      <c r="T126" s="12">
        <f>IF(OR($A126="",$Q126=""),"",IF(AND($M126&lt;&gt;"",$Q126&gt;=$M126),"Email 3",IF(AND($K126&lt;&gt;"",$Q126&gt;=$K126),"Email 2",IF(AND($I126&lt;&gt;"",$Q126&gt;=$I126),"Email 1","Prima delle email"))))</f>
        <v/>
      </c>
      <c r="U126" s="13">
        <f>IF($A126="","",IF($P126&lt;&gt;"","Recuperato",IF($O126="Sì","Disiscritto",IF($E126&lt;&gt;"Sì","Niente email",IF(NOW()&gt;=$A126+'Elenchi'!$B$8,"Chiuso",IF(AND($H126&lt;&gt;"",$I126="",NOW()&gt;=$H126),"Email da inviare",IF(AND($J126&lt;&gt;"",$K126="",NOW()&gt;=$J126),"Email da inviare",IF(AND($L126&lt;&gt;"",$M126="",NOW()&gt;=$L126),"Email da inviare","In attesa"))))))))</f>
        <v/>
      </c>
      <c r="V126" s="9" t="n"/>
    </row>
    <row r="127">
      <c r="A127" s="4" t="n"/>
      <c r="B127" s="5" t="n"/>
      <c r="C127" s="6" t="n"/>
      <c r="D127" s="7" t="n"/>
      <c r="E127" s="6" t="n"/>
      <c r="F127" s="8" t="n"/>
      <c r="G127" s="9" t="n"/>
      <c r="H127" s="10">
        <f>IF(OR($A127="",$E127&lt;&gt;"Sì"),"",$A127+'Elenchi'!$B$5/24)</f>
        <v/>
      </c>
      <c r="I127" s="4" t="n"/>
      <c r="J127" s="10">
        <f>IF(OR($A127="",$E127&lt;&gt;"Sì"),"",$A127+'Elenchi'!$B$6/24)</f>
        <v/>
      </c>
      <c r="K127" s="4" t="n"/>
      <c r="L127" s="10">
        <f>IF(OR($A127="",$E127&lt;&gt;"Sì",$G127='Elenchi'!$C$18),"",$A127+'Elenchi'!$B$7/24)</f>
        <v/>
      </c>
      <c r="M127" s="4" t="n"/>
      <c r="N127" s="11">
        <f>IF($A127="","",COUNT($I127,$K127,$M127))</f>
        <v/>
      </c>
      <c r="O127" s="6" t="n"/>
      <c r="P127" s="8" t="n"/>
      <c r="Q127" s="4" t="n"/>
      <c r="R127" s="7" t="n"/>
      <c r="S127" s="7" t="n"/>
      <c r="T127" s="12">
        <f>IF(OR($A127="",$Q127=""),"",IF(AND($M127&lt;&gt;"",$Q127&gt;=$M127),"Email 3",IF(AND($K127&lt;&gt;"",$Q127&gt;=$K127),"Email 2",IF(AND($I127&lt;&gt;"",$Q127&gt;=$I127),"Email 1","Prima delle email"))))</f>
        <v/>
      </c>
      <c r="U127" s="13">
        <f>IF($A127="","",IF($P127&lt;&gt;"","Recuperato",IF($O127="Sì","Disiscritto",IF($E127&lt;&gt;"Sì","Niente email",IF(NOW()&gt;=$A127+'Elenchi'!$B$8,"Chiuso",IF(AND($H127&lt;&gt;"",$I127="",NOW()&gt;=$H127),"Email da inviare",IF(AND($J127&lt;&gt;"",$K127="",NOW()&gt;=$J127),"Email da inviare",IF(AND($L127&lt;&gt;"",$M127="",NOW()&gt;=$L127),"Email da inviare","In attesa"))))))))</f>
        <v/>
      </c>
      <c r="V127" s="9" t="n"/>
    </row>
    <row r="128">
      <c r="A128" s="4" t="n"/>
      <c r="B128" s="5" t="n"/>
      <c r="C128" s="6" t="n"/>
      <c r="D128" s="7" t="n"/>
      <c r="E128" s="6" t="n"/>
      <c r="F128" s="8" t="n"/>
      <c r="G128" s="9" t="n"/>
      <c r="H128" s="10">
        <f>IF(OR($A128="",$E128&lt;&gt;"Sì"),"",$A128+'Elenchi'!$B$5/24)</f>
        <v/>
      </c>
      <c r="I128" s="4" t="n"/>
      <c r="J128" s="10">
        <f>IF(OR($A128="",$E128&lt;&gt;"Sì"),"",$A128+'Elenchi'!$B$6/24)</f>
        <v/>
      </c>
      <c r="K128" s="4" t="n"/>
      <c r="L128" s="10">
        <f>IF(OR($A128="",$E128&lt;&gt;"Sì",$G128='Elenchi'!$C$18),"",$A128+'Elenchi'!$B$7/24)</f>
        <v/>
      </c>
      <c r="M128" s="4" t="n"/>
      <c r="N128" s="11">
        <f>IF($A128="","",COUNT($I128,$K128,$M128))</f>
        <v/>
      </c>
      <c r="O128" s="6" t="n"/>
      <c r="P128" s="8" t="n"/>
      <c r="Q128" s="4" t="n"/>
      <c r="R128" s="7" t="n"/>
      <c r="S128" s="7" t="n"/>
      <c r="T128" s="12">
        <f>IF(OR($A128="",$Q128=""),"",IF(AND($M128&lt;&gt;"",$Q128&gt;=$M128),"Email 3",IF(AND($K128&lt;&gt;"",$Q128&gt;=$K128),"Email 2",IF(AND($I128&lt;&gt;"",$Q128&gt;=$I128),"Email 1","Prima delle email"))))</f>
        <v/>
      </c>
      <c r="U128" s="13">
        <f>IF($A128="","",IF($P128&lt;&gt;"","Recuperato",IF($O128="Sì","Disiscritto",IF($E128&lt;&gt;"Sì","Niente email",IF(NOW()&gt;=$A128+'Elenchi'!$B$8,"Chiuso",IF(AND($H128&lt;&gt;"",$I128="",NOW()&gt;=$H128),"Email da inviare",IF(AND($J128&lt;&gt;"",$K128="",NOW()&gt;=$J128),"Email da inviare",IF(AND($L128&lt;&gt;"",$M128="",NOW()&gt;=$L128),"Email da inviare","In attesa"))))))))</f>
        <v/>
      </c>
      <c r="V128" s="9" t="n"/>
    </row>
    <row r="129">
      <c r="A129" s="4" t="n"/>
      <c r="B129" s="5" t="n"/>
      <c r="C129" s="6" t="n"/>
      <c r="D129" s="7" t="n"/>
      <c r="E129" s="6" t="n"/>
      <c r="F129" s="8" t="n"/>
      <c r="G129" s="9" t="n"/>
      <c r="H129" s="10">
        <f>IF(OR($A129="",$E129&lt;&gt;"Sì"),"",$A129+'Elenchi'!$B$5/24)</f>
        <v/>
      </c>
      <c r="I129" s="4" t="n"/>
      <c r="J129" s="10">
        <f>IF(OR($A129="",$E129&lt;&gt;"Sì"),"",$A129+'Elenchi'!$B$6/24)</f>
        <v/>
      </c>
      <c r="K129" s="4" t="n"/>
      <c r="L129" s="10">
        <f>IF(OR($A129="",$E129&lt;&gt;"Sì",$G129='Elenchi'!$C$18),"",$A129+'Elenchi'!$B$7/24)</f>
        <v/>
      </c>
      <c r="M129" s="4" t="n"/>
      <c r="N129" s="11">
        <f>IF($A129="","",COUNT($I129,$K129,$M129))</f>
        <v/>
      </c>
      <c r="O129" s="6" t="n"/>
      <c r="P129" s="8" t="n"/>
      <c r="Q129" s="4" t="n"/>
      <c r="R129" s="7" t="n"/>
      <c r="S129" s="7" t="n"/>
      <c r="T129" s="12">
        <f>IF(OR($A129="",$Q129=""),"",IF(AND($M129&lt;&gt;"",$Q129&gt;=$M129),"Email 3",IF(AND($K129&lt;&gt;"",$Q129&gt;=$K129),"Email 2",IF(AND($I129&lt;&gt;"",$Q129&gt;=$I129),"Email 1","Prima delle email"))))</f>
        <v/>
      </c>
      <c r="U129" s="13">
        <f>IF($A129="","",IF($P129&lt;&gt;"","Recuperato",IF($O129="Sì","Disiscritto",IF($E129&lt;&gt;"Sì","Niente email",IF(NOW()&gt;=$A129+'Elenchi'!$B$8,"Chiuso",IF(AND($H129&lt;&gt;"",$I129="",NOW()&gt;=$H129),"Email da inviare",IF(AND($J129&lt;&gt;"",$K129="",NOW()&gt;=$J129),"Email da inviare",IF(AND($L129&lt;&gt;"",$M129="",NOW()&gt;=$L129),"Email da inviare","In attesa"))))))))</f>
        <v/>
      </c>
      <c r="V129" s="9" t="n"/>
    </row>
    <row r="130">
      <c r="A130" s="4" t="n"/>
      <c r="B130" s="5" t="n"/>
      <c r="C130" s="6" t="n"/>
      <c r="D130" s="7" t="n"/>
      <c r="E130" s="6" t="n"/>
      <c r="F130" s="8" t="n"/>
      <c r="G130" s="9" t="n"/>
      <c r="H130" s="10">
        <f>IF(OR($A130="",$E130&lt;&gt;"Sì"),"",$A130+'Elenchi'!$B$5/24)</f>
        <v/>
      </c>
      <c r="I130" s="4" t="n"/>
      <c r="J130" s="10">
        <f>IF(OR($A130="",$E130&lt;&gt;"Sì"),"",$A130+'Elenchi'!$B$6/24)</f>
        <v/>
      </c>
      <c r="K130" s="4" t="n"/>
      <c r="L130" s="10">
        <f>IF(OR($A130="",$E130&lt;&gt;"Sì",$G130='Elenchi'!$C$18),"",$A130+'Elenchi'!$B$7/24)</f>
        <v/>
      </c>
      <c r="M130" s="4" t="n"/>
      <c r="N130" s="11">
        <f>IF($A130="","",COUNT($I130,$K130,$M130))</f>
        <v/>
      </c>
      <c r="O130" s="6" t="n"/>
      <c r="P130" s="8" t="n"/>
      <c r="Q130" s="4" t="n"/>
      <c r="R130" s="7" t="n"/>
      <c r="S130" s="7" t="n"/>
      <c r="T130" s="12">
        <f>IF(OR($A130="",$Q130=""),"",IF(AND($M130&lt;&gt;"",$Q130&gt;=$M130),"Email 3",IF(AND($K130&lt;&gt;"",$Q130&gt;=$K130),"Email 2",IF(AND($I130&lt;&gt;"",$Q130&gt;=$I130),"Email 1","Prima delle email"))))</f>
        <v/>
      </c>
      <c r="U130" s="13">
        <f>IF($A130="","",IF($P130&lt;&gt;"","Recuperato",IF($O130="Sì","Disiscritto",IF($E130&lt;&gt;"Sì","Niente email",IF(NOW()&gt;=$A130+'Elenchi'!$B$8,"Chiuso",IF(AND($H130&lt;&gt;"",$I130="",NOW()&gt;=$H130),"Email da inviare",IF(AND($J130&lt;&gt;"",$K130="",NOW()&gt;=$J130),"Email da inviare",IF(AND($L130&lt;&gt;"",$M130="",NOW()&gt;=$L130),"Email da inviare","In attesa"))))))))</f>
        <v/>
      </c>
      <c r="V130" s="9" t="n"/>
    </row>
    <row r="131">
      <c r="A131" s="4" t="n"/>
      <c r="B131" s="5" t="n"/>
      <c r="C131" s="6" t="n"/>
      <c r="D131" s="7" t="n"/>
      <c r="E131" s="6" t="n"/>
      <c r="F131" s="8" t="n"/>
      <c r="G131" s="9" t="n"/>
      <c r="H131" s="10">
        <f>IF(OR($A131="",$E131&lt;&gt;"Sì"),"",$A131+'Elenchi'!$B$5/24)</f>
        <v/>
      </c>
      <c r="I131" s="4" t="n"/>
      <c r="J131" s="10">
        <f>IF(OR($A131="",$E131&lt;&gt;"Sì"),"",$A131+'Elenchi'!$B$6/24)</f>
        <v/>
      </c>
      <c r="K131" s="4" t="n"/>
      <c r="L131" s="10">
        <f>IF(OR($A131="",$E131&lt;&gt;"Sì",$G131='Elenchi'!$C$18),"",$A131+'Elenchi'!$B$7/24)</f>
        <v/>
      </c>
      <c r="M131" s="4" t="n"/>
      <c r="N131" s="11">
        <f>IF($A131="","",COUNT($I131,$K131,$M131))</f>
        <v/>
      </c>
      <c r="O131" s="6" t="n"/>
      <c r="P131" s="8" t="n"/>
      <c r="Q131" s="4" t="n"/>
      <c r="R131" s="7" t="n"/>
      <c r="S131" s="7" t="n"/>
      <c r="T131" s="12">
        <f>IF(OR($A131="",$Q131=""),"",IF(AND($M131&lt;&gt;"",$Q131&gt;=$M131),"Email 3",IF(AND($K131&lt;&gt;"",$Q131&gt;=$K131),"Email 2",IF(AND($I131&lt;&gt;"",$Q131&gt;=$I131),"Email 1","Prima delle email"))))</f>
        <v/>
      </c>
      <c r="U131" s="13">
        <f>IF($A131="","",IF($P131&lt;&gt;"","Recuperato",IF($O131="Sì","Disiscritto",IF($E131&lt;&gt;"Sì","Niente email",IF(NOW()&gt;=$A131+'Elenchi'!$B$8,"Chiuso",IF(AND($H131&lt;&gt;"",$I131="",NOW()&gt;=$H131),"Email da inviare",IF(AND($J131&lt;&gt;"",$K131="",NOW()&gt;=$J131),"Email da inviare",IF(AND($L131&lt;&gt;"",$M131="",NOW()&gt;=$L131),"Email da inviare","In attesa"))))))))</f>
        <v/>
      </c>
      <c r="V131" s="9" t="n"/>
    </row>
    <row r="132">
      <c r="A132" s="4" t="n"/>
      <c r="B132" s="5" t="n"/>
      <c r="C132" s="6" t="n"/>
      <c r="D132" s="7" t="n"/>
      <c r="E132" s="6" t="n"/>
      <c r="F132" s="8" t="n"/>
      <c r="G132" s="9" t="n"/>
      <c r="H132" s="10">
        <f>IF(OR($A132="",$E132&lt;&gt;"Sì"),"",$A132+'Elenchi'!$B$5/24)</f>
        <v/>
      </c>
      <c r="I132" s="4" t="n"/>
      <c r="J132" s="10">
        <f>IF(OR($A132="",$E132&lt;&gt;"Sì"),"",$A132+'Elenchi'!$B$6/24)</f>
        <v/>
      </c>
      <c r="K132" s="4" t="n"/>
      <c r="L132" s="10">
        <f>IF(OR($A132="",$E132&lt;&gt;"Sì",$G132='Elenchi'!$C$18),"",$A132+'Elenchi'!$B$7/24)</f>
        <v/>
      </c>
      <c r="M132" s="4" t="n"/>
      <c r="N132" s="11">
        <f>IF($A132="","",COUNT($I132,$K132,$M132))</f>
        <v/>
      </c>
      <c r="O132" s="6" t="n"/>
      <c r="P132" s="8" t="n"/>
      <c r="Q132" s="4" t="n"/>
      <c r="R132" s="7" t="n"/>
      <c r="S132" s="7" t="n"/>
      <c r="T132" s="12">
        <f>IF(OR($A132="",$Q132=""),"",IF(AND($M132&lt;&gt;"",$Q132&gt;=$M132),"Email 3",IF(AND($K132&lt;&gt;"",$Q132&gt;=$K132),"Email 2",IF(AND($I132&lt;&gt;"",$Q132&gt;=$I132),"Email 1","Prima delle email"))))</f>
        <v/>
      </c>
      <c r="U132" s="13">
        <f>IF($A132="","",IF($P132&lt;&gt;"","Recuperato",IF($O132="Sì","Disiscritto",IF($E132&lt;&gt;"Sì","Niente email",IF(NOW()&gt;=$A132+'Elenchi'!$B$8,"Chiuso",IF(AND($H132&lt;&gt;"",$I132="",NOW()&gt;=$H132),"Email da inviare",IF(AND($J132&lt;&gt;"",$K132="",NOW()&gt;=$J132),"Email da inviare",IF(AND($L132&lt;&gt;"",$M132="",NOW()&gt;=$L132),"Email da inviare","In attesa"))))))))</f>
        <v/>
      </c>
      <c r="V132" s="9" t="n"/>
    </row>
    <row r="133">
      <c r="A133" s="4" t="n"/>
      <c r="B133" s="5" t="n"/>
      <c r="C133" s="6" t="n"/>
      <c r="D133" s="7" t="n"/>
      <c r="E133" s="6" t="n"/>
      <c r="F133" s="8" t="n"/>
      <c r="G133" s="9" t="n"/>
      <c r="H133" s="10">
        <f>IF(OR($A133="",$E133&lt;&gt;"Sì"),"",$A133+'Elenchi'!$B$5/24)</f>
        <v/>
      </c>
      <c r="I133" s="4" t="n"/>
      <c r="J133" s="10">
        <f>IF(OR($A133="",$E133&lt;&gt;"Sì"),"",$A133+'Elenchi'!$B$6/24)</f>
        <v/>
      </c>
      <c r="K133" s="4" t="n"/>
      <c r="L133" s="10">
        <f>IF(OR($A133="",$E133&lt;&gt;"Sì",$G133='Elenchi'!$C$18),"",$A133+'Elenchi'!$B$7/24)</f>
        <v/>
      </c>
      <c r="M133" s="4" t="n"/>
      <c r="N133" s="11">
        <f>IF($A133="","",COUNT($I133,$K133,$M133))</f>
        <v/>
      </c>
      <c r="O133" s="6" t="n"/>
      <c r="P133" s="8" t="n"/>
      <c r="Q133" s="4" t="n"/>
      <c r="R133" s="7" t="n"/>
      <c r="S133" s="7" t="n"/>
      <c r="T133" s="12">
        <f>IF(OR($A133="",$Q133=""),"",IF(AND($M133&lt;&gt;"",$Q133&gt;=$M133),"Email 3",IF(AND($K133&lt;&gt;"",$Q133&gt;=$K133),"Email 2",IF(AND($I133&lt;&gt;"",$Q133&gt;=$I133),"Email 1","Prima delle email"))))</f>
        <v/>
      </c>
      <c r="U133" s="13">
        <f>IF($A133="","",IF($P133&lt;&gt;"","Recuperato",IF($O133="Sì","Disiscritto",IF($E133&lt;&gt;"Sì","Niente email",IF(NOW()&gt;=$A133+'Elenchi'!$B$8,"Chiuso",IF(AND($H133&lt;&gt;"",$I133="",NOW()&gt;=$H133),"Email da inviare",IF(AND($J133&lt;&gt;"",$K133="",NOW()&gt;=$J133),"Email da inviare",IF(AND($L133&lt;&gt;"",$M133="",NOW()&gt;=$L133),"Email da inviare","In attesa"))))))))</f>
        <v/>
      </c>
      <c r="V133" s="9" t="n"/>
    </row>
    <row r="134">
      <c r="A134" s="4" t="n"/>
      <c r="B134" s="5" t="n"/>
      <c r="C134" s="6" t="n"/>
      <c r="D134" s="7" t="n"/>
      <c r="E134" s="6" t="n"/>
      <c r="F134" s="8" t="n"/>
      <c r="G134" s="9" t="n"/>
      <c r="H134" s="10">
        <f>IF(OR($A134="",$E134&lt;&gt;"Sì"),"",$A134+'Elenchi'!$B$5/24)</f>
        <v/>
      </c>
      <c r="I134" s="4" t="n"/>
      <c r="J134" s="10">
        <f>IF(OR($A134="",$E134&lt;&gt;"Sì"),"",$A134+'Elenchi'!$B$6/24)</f>
        <v/>
      </c>
      <c r="K134" s="4" t="n"/>
      <c r="L134" s="10">
        <f>IF(OR($A134="",$E134&lt;&gt;"Sì",$G134='Elenchi'!$C$18),"",$A134+'Elenchi'!$B$7/24)</f>
        <v/>
      </c>
      <c r="M134" s="4" t="n"/>
      <c r="N134" s="11">
        <f>IF($A134="","",COUNT($I134,$K134,$M134))</f>
        <v/>
      </c>
      <c r="O134" s="6" t="n"/>
      <c r="P134" s="8" t="n"/>
      <c r="Q134" s="4" t="n"/>
      <c r="R134" s="7" t="n"/>
      <c r="S134" s="7" t="n"/>
      <c r="T134" s="12">
        <f>IF(OR($A134="",$Q134=""),"",IF(AND($M134&lt;&gt;"",$Q134&gt;=$M134),"Email 3",IF(AND($K134&lt;&gt;"",$Q134&gt;=$K134),"Email 2",IF(AND($I134&lt;&gt;"",$Q134&gt;=$I134),"Email 1","Prima delle email"))))</f>
        <v/>
      </c>
      <c r="U134" s="13">
        <f>IF($A134="","",IF($P134&lt;&gt;"","Recuperato",IF($O134="Sì","Disiscritto",IF($E134&lt;&gt;"Sì","Niente email",IF(NOW()&gt;=$A134+'Elenchi'!$B$8,"Chiuso",IF(AND($H134&lt;&gt;"",$I134="",NOW()&gt;=$H134),"Email da inviare",IF(AND($J134&lt;&gt;"",$K134="",NOW()&gt;=$J134),"Email da inviare",IF(AND($L134&lt;&gt;"",$M134="",NOW()&gt;=$L134),"Email da inviare","In attesa"))))))))</f>
        <v/>
      </c>
      <c r="V134" s="9" t="n"/>
    </row>
    <row r="135">
      <c r="A135" s="4" t="n"/>
      <c r="B135" s="5" t="n"/>
      <c r="C135" s="6" t="n"/>
      <c r="D135" s="7" t="n"/>
      <c r="E135" s="6" t="n"/>
      <c r="F135" s="8" t="n"/>
      <c r="G135" s="9" t="n"/>
      <c r="H135" s="10">
        <f>IF(OR($A135="",$E135&lt;&gt;"Sì"),"",$A135+'Elenchi'!$B$5/24)</f>
        <v/>
      </c>
      <c r="I135" s="4" t="n"/>
      <c r="J135" s="10">
        <f>IF(OR($A135="",$E135&lt;&gt;"Sì"),"",$A135+'Elenchi'!$B$6/24)</f>
        <v/>
      </c>
      <c r="K135" s="4" t="n"/>
      <c r="L135" s="10">
        <f>IF(OR($A135="",$E135&lt;&gt;"Sì",$G135='Elenchi'!$C$18),"",$A135+'Elenchi'!$B$7/24)</f>
        <v/>
      </c>
      <c r="M135" s="4" t="n"/>
      <c r="N135" s="11">
        <f>IF($A135="","",COUNT($I135,$K135,$M135))</f>
        <v/>
      </c>
      <c r="O135" s="6" t="n"/>
      <c r="P135" s="8" t="n"/>
      <c r="Q135" s="4" t="n"/>
      <c r="R135" s="7" t="n"/>
      <c r="S135" s="7" t="n"/>
      <c r="T135" s="12">
        <f>IF(OR($A135="",$Q135=""),"",IF(AND($M135&lt;&gt;"",$Q135&gt;=$M135),"Email 3",IF(AND($K135&lt;&gt;"",$Q135&gt;=$K135),"Email 2",IF(AND($I135&lt;&gt;"",$Q135&gt;=$I135),"Email 1","Prima delle email"))))</f>
        <v/>
      </c>
      <c r="U135" s="13">
        <f>IF($A135="","",IF($P135&lt;&gt;"","Recuperato",IF($O135="Sì","Disiscritto",IF($E135&lt;&gt;"Sì","Niente email",IF(NOW()&gt;=$A135+'Elenchi'!$B$8,"Chiuso",IF(AND($H135&lt;&gt;"",$I135="",NOW()&gt;=$H135),"Email da inviare",IF(AND($J135&lt;&gt;"",$K135="",NOW()&gt;=$J135),"Email da inviare",IF(AND($L135&lt;&gt;"",$M135="",NOW()&gt;=$L135),"Email da inviare","In attesa"))))))))</f>
        <v/>
      </c>
      <c r="V135" s="9" t="n"/>
    </row>
    <row r="136">
      <c r="A136" s="4" t="n"/>
      <c r="B136" s="5" t="n"/>
      <c r="C136" s="6" t="n"/>
      <c r="D136" s="7" t="n"/>
      <c r="E136" s="6" t="n"/>
      <c r="F136" s="8" t="n"/>
      <c r="G136" s="9" t="n"/>
      <c r="H136" s="10">
        <f>IF(OR($A136="",$E136&lt;&gt;"Sì"),"",$A136+'Elenchi'!$B$5/24)</f>
        <v/>
      </c>
      <c r="I136" s="4" t="n"/>
      <c r="J136" s="10">
        <f>IF(OR($A136="",$E136&lt;&gt;"Sì"),"",$A136+'Elenchi'!$B$6/24)</f>
        <v/>
      </c>
      <c r="K136" s="4" t="n"/>
      <c r="L136" s="10">
        <f>IF(OR($A136="",$E136&lt;&gt;"Sì",$G136='Elenchi'!$C$18),"",$A136+'Elenchi'!$B$7/24)</f>
        <v/>
      </c>
      <c r="M136" s="4" t="n"/>
      <c r="N136" s="11">
        <f>IF($A136="","",COUNT($I136,$K136,$M136))</f>
        <v/>
      </c>
      <c r="O136" s="6" t="n"/>
      <c r="P136" s="8" t="n"/>
      <c r="Q136" s="4" t="n"/>
      <c r="R136" s="7" t="n"/>
      <c r="S136" s="7" t="n"/>
      <c r="T136" s="12">
        <f>IF(OR($A136="",$Q136=""),"",IF(AND($M136&lt;&gt;"",$Q136&gt;=$M136),"Email 3",IF(AND($K136&lt;&gt;"",$Q136&gt;=$K136),"Email 2",IF(AND($I136&lt;&gt;"",$Q136&gt;=$I136),"Email 1","Prima delle email"))))</f>
        <v/>
      </c>
      <c r="U136" s="13">
        <f>IF($A136="","",IF($P136&lt;&gt;"","Recuperato",IF($O136="Sì","Disiscritto",IF($E136&lt;&gt;"Sì","Niente email",IF(NOW()&gt;=$A136+'Elenchi'!$B$8,"Chiuso",IF(AND($H136&lt;&gt;"",$I136="",NOW()&gt;=$H136),"Email da inviare",IF(AND($J136&lt;&gt;"",$K136="",NOW()&gt;=$J136),"Email da inviare",IF(AND($L136&lt;&gt;"",$M136="",NOW()&gt;=$L136),"Email da inviare","In attesa"))))))))</f>
        <v/>
      </c>
      <c r="V136" s="9" t="n"/>
    </row>
    <row r="137">
      <c r="A137" s="4" t="n"/>
      <c r="B137" s="5" t="n"/>
      <c r="C137" s="6" t="n"/>
      <c r="D137" s="7" t="n"/>
      <c r="E137" s="6" t="n"/>
      <c r="F137" s="8" t="n"/>
      <c r="G137" s="9" t="n"/>
      <c r="H137" s="10">
        <f>IF(OR($A137="",$E137&lt;&gt;"Sì"),"",$A137+'Elenchi'!$B$5/24)</f>
        <v/>
      </c>
      <c r="I137" s="4" t="n"/>
      <c r="J137" s="10">
        <f>IF(OR($A137="",$E137&lt;&gt;"Sì"),"",$A137+'Elenchi'!$B$6/24)</f>
        <v/>
      </c>
      <c r="K137" s="4" t="n"/>
      <c r="L137" s="10">
        <f>IF(OR($A137="",$E137&lt;&gt;"Sì",$G137='Elenchi'!$C$18),"",$A137+'Elenchi'!$B$7/24)</f>
        <v/>
      </c>
      <c r="M137" s="4" t="n"/>
      <c r="N137" s="11">
        <f>IF($A137="","",COUNT($I137,$K137,$M137))</f>
        <v/>
      </c>
      <c r="O137" s="6" t="n"/>
      <c r="P137" s="8" t="n"/>
      <c r="Q137" s="4" t="n"/>
      <c r="R137" s="7" t="n"/>
      <c r="S137" s="7" t="n"/>
      <c r="T137" s="12">
        <f>IF(OR($A137="",$Q137=""),"",IF(AND($M137&lt;&gt;"",$Q137&gt;=$M137),"Email 3",IF(AND($K137&lt;&gt;"",$Q137&gt;=$K137),"Email 2",IF(AND($I137&lt;&gt;"",$Q137&gt;=$I137),"Email 1","Prima delle email"))))</f>
        <v/>
      </c>
      <c r="U137" s="13">
        <f>IF($A137="","",IF($P137&lt;&gt;"","Recuperato",IF($O137="Sì","Disiscritto",IF($E137&lt;&gt;"Sì","Niente email",IF(NOW()&gt;=$A137+'Elenchi'!$B$8,"Chiuso",IF(AND($H137&lt;&gt;"",$I137="",NOW()&gt;=$H137),"Email da inviare",IF(AND($J137&lt;&gt;"",$K137="",NOW()&gt;=$J137),"Email da inviare",IF(AND($L137&lt;&gt;"",$M137="",NOW()&gt;=$L137),"Email da inviare","In attesa"))))))))</f>
        <v/>
      </c>
      <c r="V137" s="9" t="n"/>
    </row>
    <row r="138">
      <c r="A138" s="4" t="n"/>
      <c r="B138" s="5" t="n"/>
      <c r="C138" s="6" t="n"/>
      <c r="D138" s="7" t="n"/>
      <c r="E138" s="6" t="n"/>
      <c r="F138" s="8" t="n"/>
      <c r="G138" s="9" t="n"/>
      <c r="H138" s="10">
        <f>IF(OR($A138="",$E138&lt;&gt;"Sì"),"",$A138+'Elenchi'!$B$5/24)</f>
        <v/>
      </c>
      <c r="I138" s="4" t="n"/>
      <c r="J138" s="10">
        <f>IF(OR($A138="",$E138&lt;&gt;"Sì"),"",$A138+'Elenchi'!$B$6/24)</f>
        <v/>
      </c>
      <c r="K138" s="4" t="n"/>
      <c r="L138" s="10">
        <f>IF(OR($A138="",$E138&lt;&gt;"Sì",$G138='Elenchi'!$C$18),"",$A138+'Elenchi'!$B$7/24)</f>
        <v/>
      </c>
      <c r="M138" s="4" t="n"/>
      <c r="N138" s="11">
        <f>IF($A138="","",COUNT($I138,$K138,$M138))</f>
        <v/>
      </c>
      <c r="O138" s="6" t="n"/>
      <c r="P138" s="8" t="n"/>
      <c r="Q138" s="4" t="n"/>
      <c r="R138" s="7" t="n"/>
      <c r="S138" s="7" t="n"/>
      <c r="T138" s="12">
        <f>IF(OR($A138="",$Q138=""),"",IF(AND($M138&lt;&gt;"",$Q138&gt;=$M138),"Email 3",IF(AND($K138&lt;&gt;"",$Q138&gt;=$K138),"Email 2",IF(AND($I138&lt;&gt;"",$Q138&gt;=$I138),"Email 1","Prima delle email"))))</f>
        <v/>
      </c>
      <c r="U138" s="13">
        <f>IF($A138="","",IF($P138&lt;&gt;"","Recuperato",IF($O138="Sì","Disiscritto",IF($E138&lt;&gt;"Sì","Niente email",IF(NOW()&gt;=$A138+'Elenchi'!$B$8,"Chiuso",IF(AND($H138&lt;&gt;"",$I138="",NOW()&gt;=$H138),"Email da inviare",IF(AND($J138&lt;&gt;"",$K138="",NOW()&gt;=$J138),"Email da inviare",IF(AND($L138&lt;&gt;"",$M138="",NOW()&gt;=$L138),"Email da inviare","In attesa"))))))))</f>
        <v/>
      </c>
      <c r="V138" s="9" t="n"/>
    </row>
    <row r="139">
      <c r="A139" s="4" t="n"/>
      <c r="B139" s="5" t="n"/>
      <c r="C139" s="6" t="n"/>
      <c r="D139" s="7" t="n"/>
      <c r="E139" s="6" t="n"/>
      <c r="F139" s="8" t="n"/>
      <c r="G139" s="9" t="n"/>
      <c r="H139" s="10">
        <f>IF(OR($A139="",$E139&lt;&gt;"Sì"),"",$A139+'Elenchi'!$B$5/24)</f>
        <v/>
      </c>
      <c r="I139" s="4" t="n"/>
      <c r="J139" s="10">
        <f>IF(OR($A139="",$E139&lt;&gt;"Sì"),"",$A139+'Elenchi'!$B$6/24)</f>
        <v/>
      </c>
      <c r="K139" s="4" t="n"/>
      <c r="L139" s="10">
        <f>IF(OR($A139="",$E139&lt;&gt;"Sì",$G139='Elenchi'!$C$18),"",$A139+'Elenchi'!$B$7/24)</f>
        <v/>
      </c>
      <c r="M139" s="4" t="n"/>
      <c r="N139" s="11">
        <f>IF($A139="","",COUNT($I139,$K139,$M139))</f>
        <v/>
      </c>
      <c r="O139" s="6" t="n"/>
      <c r="P139" s="8" t="n"/>
      <c r="Q139" s="4" t="n"/>
      <c r="R139" s="7" t="n"/>
      <c r="S139" s="7" t="n"/>
      <c r="T139" s="12">
        <f>IF(OR($A139="",$Q139=""),"",IF(AND($M139&lt;&gt;"",$Q139&gt;=$M139),"Email 3",IF(AND($K139&lt;&gt;"",$Q139&gt;=$K139),"Email 2",IF(AND($I139&lt;&gt;"",$Q139&gt;=$I139),"Email 1","Prima delle email"))))</f>
        <v/>
      </c>
      <c r="U139" s="13">
        <f>IF($A139="","",IF($P139&lt;&gt;"","Recuperato",IF($O139="Sì","Disiscritto",IF($E139&lt;&gt;"Sì","Niente email",IF(NOW()&gt;=$A139+'Elenchi'!$B$8,"Chiuso",IF(AND($H139&lt;&gt;"",$I139="",NOW()&gt;=$H139),"Email da inviare",IF(AND($J139&lt;&gt;"",$K139="",NOW()&gt;=$J139),"Email da inviare",IF(AND($L139&lt;&gt;"",$M139="",NOW()&gt;=$L139),"Email da inviare","In attesa"))))))))</f>
        <v/>
      </c>
      <c r="V139" s="9" t="n"/>
    </row>
    <row r="140">
      <c r="A140" s="4" t="n"/>
      <c r="B140" s="5" t="n"/>
      <c r="C140" s="6" t="n"/>
      <c r="D140" s="7" t="n"/>
      <c r="E140" s="6" t="n"/>
      <c r="F140" s="8" t="n"/>
      <c r="G140" s="9" t="n"/>
      <c r="H140" s="10">
        <f>IF(OR($A140="",$E140&lt;&gt;"Sì"),"",$A140+'Elenchi'!$B$5/24)</f>
        <v/>
      </c>
      <c r="I140" s="4" t="n"/>
      <c r="J140" s="10">
        <f>IF(OR($A140="",$E140&lt;&gt;"Sì"),"",$A140+'Elenchi'!$B$6/24)</f>
        <v/>
      </c>
      <c r="K140" s="4" t="n"/>
      <c r="L140" s="10">
        <f>IF(OR($A140="",$E140&lt;&gt;"Sì",$G140='Elenchi'!$C$18),"",$A140+'Elenchi'!$B$7/24)</f>
        <v/>
      </c>
      <c r="M140" s="4" t="n"/>
      <c r="N140" s="11">
        <f>IF($A140="","",COUNT($I140,$K140,$M140))</f>
        <v/>
      </c>
      <c r="O140" s="6" t="n"/>
      <c r="P140" s="8" t="n"/>
      <c r="Q140" s="4" t="n"/>
      <c r="R140" s="7" t="n"/>
      <c r="S140" s="7" t="n"/>
      <c r="T140" s="12">
        <f>IF(OR($A140="",$Q140=""),"",IF(AND($M140&lt;&gt;"",$Q140&gt;=$M140),"Email 3",IF(AND($K140&lt;&gt;"",$Q140&gt;=$K140),"Email 2",IF(AND($I140&lt;&gt;"",$Q140&gt;=$I140),"Email 1","Prima delle email"))))</f>
        <v/>
      </c>
      <c r="U140" s="13">
        <f>IF($A140="","",IF($P140&lt;&gt;"","Recuperato",IF($O140="Sì","Disiscritto",IF($E140&lt;&gt;"Sì","Niente email",IF(NOW()&gt;=$A140+'Elenchi'!$B$8,"Chiuso",IF(AND($H140&lt;&gt;"",$I140="",NOW()&gt;=$H140),"Email da inviare",IF(AND($J140&lt;&gt;"",$K140="",NOW()&gt;=$J140),"Email da inviare",IF(AND($L140&lt;&gt;"",$M140="",NOW()&gt;=$L140),"Email da inviare","In attesa"))))))))</f>
        <v/>
      </c>
      <c r="V140" s="9" t="n"/>
    </row>
    <row r="141">
      <c r="A141" s="4" t="n"/>
      <c r="B141" s="5" t="n"/>
      <c r="C141" s="6" t="n"/>
      <c r="D141" s="7" t="n"/>
      <c r="E141" s="6" t="n"/>
      <c r="F141" s="8" t="n"/>
      <c r="G141" s="9" t="n"/>
      <c r="H141" s="10">
        <f>IF(OR($A141="",$E141&lt;&gt;"Sì"),"",$A141+'Elenchi'!$B$5/24)</f>
        <v/>
      </c>
      <c r="I141" s="4" t="n"/>
      <c r="J141" s="10">
        <f>IF(OR($A141="",$E141&lt;&gt;"Sì"),"",$A141+'Elenchi'!$B$6/24)</f>
        <v/>
      </c>
      <c r="K141" s="4" t="n"/>
      <c r="L141" s="10">
        <f>IF(OR($A141="",$E141&lt;&gt;"Sì",$G141='Elenchi'!$C$18),"",$A141+'Elenchi'!$B$7/24)</f>
        <v/>
      </c>
      <c r="M141" s="4" t="n"/>
      <c r="N141" s="11">
        <f>IF($A141="","",COUNT($I141,$K141,$M141))</f>
        <v/>
      </c>
      <c r="O141" s="6" t="n"/>
      <c r="P141" s="8" t="n"/>
      <c r="Q141" s="4" t="n"/>
      <c r="R141" s="7" t="n"/>
      <c r="S141" s="7" t="n"/>
      <c r="T141" s="12">
        <f>IF(OR($A141="",$Q141=""),"",IF(AND($M141&lt;&gt;"",$Q141&gt;=$M141),"Email 3",IF(AND($K141&lt;&gt;"",$Q141&gt;=$K141),"Email 2",IF(AND($I141&lt;&gt;"",$Q141&gt;=$I141),"Email 1","Prima delle email"))))</f>
        <v/>
      </c>
      <c r="U141" s="13">
        <f>IF($A141="","",IF($P141&lt;&gt;"","Recuperato",IF($O141="Sì","Disiscritto",IF($E141&lt;&gt;"Sì","Niente email",IF(NOW()&gt;=$A141+'Elenchi'!$B$8,"Chiuso",IF(AND($H141&lt;&gt;"",$I141="",NOW()&gt;=$H141),"Email da inviare",IF(AND($J141&lt;&gt;"",$K141="",NOW()&gt;=$J141),"Email da inviare",IF(AND($L141&lt;&gt;"",$M141="",NOW()&gt;=$L141),"Email da inviare","In attesa"))))))))</f>
        <v/>
      </c>
      <c r="V141" s="9" t="n"/>
    </row>
    <row r="142">
      <c r="A142" s="4" t="n"/>
      <c r="B142" s="5" t="n"/>
      <c r="C142" s="6" t="n"/>
      <c r="D142" s="7" t="n"/>
      <c r="E142" s="6" t="n"/>
      <c r="F142" s="8" t="n"/>
      <c r="G142" s="9" t="n"/>
      <c r="H142" s="10">
        <f>IF(OR($A142="",$E142&lt;&gt;"Sì"),"",$A142+'Elenchi'!$B$5/24)</f>
        <v/>
      </c>
      <c r="I142" s="4" t="n"/>
      <c r="J142" s="10">
        <f>IF(OR($A142="",$E142&lt;&gt;"Sì"),"",$A142+'Elenchi'!$B$6/24)</f>
        <v/>
      </c>
      <c r="K142" s="4" t="n"/>
      <c r="L142" s="10">
        <f>IF(OR($A142="",$E142&lt;&gt;"Sì",$G142='Elenchi'!$C$18),"",$A142+'Elenchi'!$B$7/24)</f>
        <v/>
      </c>
      <c r="M142" s="4" t="n"/>
      <c r="N142" s="11">
        <f>IF($A142="","",COUNT($I142,$K142,$M142))</f>
        <v/>
      </c>
      <c r="O142" s="6" t="n"/>
      <c r="P142" s="8" t="n"/>
      <c r="Q142" s="4" t="n"/>
      <c r="R142" s="7" t="n"/>
      <c r="S142" s="7" t="n"/>
      <c r="T142" s="12">
        <f>IF(OR($A142="",$Q142=""),"",IF(AND($M142&lt;&gt;"",$Q142&gt;=$M142),"Email 3",IF(AND($K142&lt;&gt;"",$Q142&gt;=$K142),"Email 2",IF(AND($I142&lt;&gt;"",$Q142&gt;=$I142),"Email 1","Prima delle email"))))</f>
        <v/>
      </c>
      <c r="U142" s="13">
        <f>IF($A142="","",IF($P142&lt;&gt;"","Recuperato",IF($O142="Sì","Disiscritto",IF($E142&lt;&gt;"Sì","Niente email",IF(NOW()&gt;=$A142+'Elenchi'!$B$8,"Chiuso",IF(AND($H142&lt;&gt;"",$I142="",NOW()&gt;=$H142),"Email da inviare",IF(AND($J142&lt;&gt;"",$K142="",NOW()&gt;=$J142),"Email da inviare",IF(AND($L142&lt;&gt;"",$M142="",NOW()&gt;=$L142),"Email da inviare","In attesa"))))))))</f>
        <v/>
      </c>
      <c r="V142" s="9" t="n"/>
    </row>
    <row r="143">
      <c r="A143" s="4" t="n"/>
      <c r="B143" s="5" t="n"/>
      <c r="C143" s="6" t="n"/>
      <c r="D143" s="7" t="n"/>
      <c r="E143" s="6" t="n"/>
      <c r="F143" s="8" t="n"/>
      <c r="G143" s="9" t="n"/>
      <c r="H143" s="10">
        <f>IF(OR($A143="",$E143&lt;&gt;"Sì"),"",$A143+'Elenchi'!$B$5/24)</f>
        <v/>
      </c>
      <c r="I143" s="4" t="n"/>
      <c r="J143" s="10">
        <f>IF(OR($A143="",$E143&lt;&gt;"Sì"),"",$A143+'Elenchi'!$B$6/24)</f>
        <v/>
      </c>
      <c r="K143" s="4" t="n"/>
      <c r="L143" s="10">
        <f>IF(OR($A143="",$E143&lt;&gt;"Sì",$G143='Elenchi'!$C$18),"",$A143+'Elenchi'!$B$7/24)</f>
        <v/>
      </c>
      <c r="M143" s="4" t="n"/>
      <c r="N143" s="11">
        <f>IF($A143="","",COUNT($I143,$K143,$M143))</f>
        <v/>
      </c>
      <c r="O143" s="6" t="n"/>
      <c r="P143" s="8" t="n"/>
      <c r="Q143" s="4" t="n"/>
      <c r="R143" s="7" t="n"/>
      <c r="S143" s="7" t="n"/>
      <c r="T143" s="12">
        <f>IF(OR($A143="",$Q143=""),"",IF(AND($M143&lt;&gt;"",$Q143&gt;=$M143),"Email 3",IF(AND($K143&lt;&gt;"",$Q143&gt;=$K143),"Email 2",IF(AND($I143&lt;&gt;"",$Q143&gt;=$I143),"Email 1","Prima delle email"))))</f>
        <v/>
      </c>
      <c r="U143" s="13">
        <f>IF($A143="","",IF($P143&lt;&gt;"","Recuperato",IF($O143="Sì","Disiscritto",IF($E143&lt;&gt;"Sì","Niente email",IF(NOW()&gt;=$A143+'Elenchi'!$B$8,"Chiuso",IF(AND($H143&lt;&gt;"",$I143="",NOW()&gt;=$H143),"Email da inviare",IF(AND($J143&lt;&gt;"",$K143="",NOW()&gt;=$J143),"Email da inviare",IF(AND($L143&lt;&gt;"",$M143="",NOW()&gt;=$L143),"Email da inviare","In attesa"))))))))</f>
        <v/>
      </c>
      <c r="V143" s="9" t="n"/>
    </row>
    <row r="144">
      <c r="A144" s="4" t="n"/>
      <c r="B144" s="5" t="n"/>
      <c r="C144" s="6" t="n"/>
      <c r="D144" s="7" t="n"/>
      <c r="E144" s="6" t="n"/>
      <c r="F144" s="8" t="n"/>
      <c r="G144" s="9" t="n"/>
      <c r="H144" s="10">
        <f>IF(OR($A144="",$E144&lt;&gt;"Sì"),"",$A144+'Elenchi'!$B$5/24)</f>
        <v/>
      </c>
      <c r="I144" s="4" t="n"/>
      <c r="J144" s="10">
        <f>IF(OR($A144="",$E144&lt;&gt;"Sì"),"",$A144+'Elenchi'!$B$6/24)</f>
        <v/>
      </c>
      <c r="K144" s="4" t="n"/>
      <c r="L144" s="10">
        <f>IF(OR($A144="",$E144&lt;&gt;"Sì",$G144='Elenchi'!$C$18),"",$A144+'Elenchi'!$B$7/24)</f>
        <v/>
      </c>
      <c r="M144" s="4" t="n"/>
      <c r="N144" s="11">
        <f>IF($A144="","",COUNT($I144,$K144,$M144))</f>
        <v/>
      </c>
      <c r="O144" s="6" t="n"/>
      <c r="P144" s="8" t="n"/>
      <c r="Q144" s="4" t="n"/>
      <c r="R144" s="7" t="n"/>
      <c r="S144" s="7" t="n"/>
      <c r="T144" s="12">
        <f>IF(OR($A144="",$Q144=""),"",IF(AND($M144&lt;&gt;"",$Q144&gt;=$M144),"Email 3",IF(AND($K144&lt;&gt;"",$Q144&gt;=$K144),"Email 2",IF(AND($I144&lt;&gt;"",$Q144&gt;=$I144),"Email 1","Prima delle email"))))</f>
        <v/>
      </c>
      <c r="U144" s="13">
        <f>IF($A144="","",IF($P144&lt;&gt;"","Recuperato",IF($O144="Sì","Disiscritto",IF($E144&lt;&gt;"Sì","Niente email",IF(NOW()&gt;=$A144+'Elenchi'!$B$8,"Chiuso",IF(AND($H144&lt;&gt;"",$I144="",NOW()&gt;=$H144),"Email da inviare",IF(AND($J144&lt;&gt;"",$K144="",NOW()&gt;=$J144),"Email da inviare",IF(AND($L144&lt;&gt;"",$M144="",NOW()&gt;=$L144),"Email da inviare","In attesa"))))))))</f>
        <v/>
      </c>
      <c r="V144" s="9" t="n"/>
    </row>
    <row r="145">
      <c r="A145" s="4" t="n"/>
      <c r="B145" s="5" t="n"/>
      <c r="C145" s="6" t="n"/>
      <c r="D145" s="7" t="n"/>
      <c r="E145" s="6" t="n"/>
      <c r="F145" s="8" t="n"/>
      <c r="G145" s="9" t="n"/>
      <c r="H145" s="10">
        <f>IF(OR($A145="",$E145&lt;&gt;"Sì"),"",$A145+'Elenchi'!$B$5/24)</f>
        <v/>
      </c>
      <c r="I145" s="4" t="n"/>
      <c r="J145" s="10">
        <f>IF(OR($A145="",$E145&lt;&gt;"Sì"),"",$A145+'Elenchi'!$B$6/24)</f>
        <v/>
      </c>
      <c r="K145" s="4" t="n"/>
      <c r="L145" s="10">
        <f>IF(OR($A145="",$E145&lt;&gt;"Sì",$G145='Elenchi'!$C$18),"",$A145+'Elenchi'!$B$7/24)</f>
        <v/>
      </c>
      <c r="M145" s="4" t="n"/>
      <c r="N145" s="11">
        <f>IF($A145="","",COUNT($I145,$K145,$M145))</f>
        <v/>
      </c>
      <c r="O145" s="6" t="n"/>
      <c r="P145" s="8" t="n"/>
      <c r="Q145" s="4" t="n"/>
      <c r="R145" s="7" t="n"/>
      <c r="S145" s="7" t="n"/>
      <c r="T145" s="12">
        <f>IF(OR($A145="",$Q145=""),"",IF(AND($M145&lt;&gt;"",$Q145&gt;=$M145),"Email 3",IF(AND($K145&lt;&gt;"",$Q145&gt;=$K145),"Email 2",IF(AND($I145&lt;&gt;"",$Q145&gt;=$I145),"Email 1","Prima delle email"))))</f>
        <v/>
      </c>
      <c r="U145" s="13">
        <f>IF($A145="","",IF($P145&lt;&gt;"","Recuperato",IF($O145="Sì","Disiscritto",IF($E145&lt;&gt;"Sì","Niente email",IF(NOW()&gt;=$A145+'Elenchi'!$B$8,"Chiuso",IF(AND($H145&lt;&gt;"",$I145="",NOW()&gt;=$H145),"Email da inviare",IF(AND($J145&lt;&gt;"",$K145="",NOW()&gt;=$J145),"Email da inviare",IF(AND($L145&lt;&gt;"",$M145="",NOW()&gt;=$L145),"Email da inviare","In attesa"))))))))</f>
        <v/>
      </c>
      <c r="V145" s="9" t="n"/>
    </row>
    <row r="146">
      <c r="A146" s="4" t="n"/>
      <c r="B146" s="5" t="n"/>
      <c r="C146" s="6" t="n"/>
      <c r="D146" s="7" t="n"/>
      <c r="E146" s="6" t="n"/>
      <c r="F146" s="8" t="n"/>
      <c r="G146" s="9" t="n"/>
      <c r="H146" s="10">
        <f>IF(OR($A146="",$E146&lt;&gt;"Sì"),"",$A146+'Elenchi'!$B$5/24)</f>
        <v/>
      </c>
      <c r="I146" s="4" t="n"/>
      <c r="J146" s="10">
        <f>IF(OR($A146="",$E146&lt;&gt;"Sì"),"",$A146+'Elenchi'!$B$6/24)</f>
        <v/>
      </c>
      <c r="K146" s="4" t="n"/>
      <c r="L146" s="10">
        <f>IF(OR($A146="",$E146&lt;&gt;"Sì",$G146='Elenchi'!$C$18),"",$A146+'Elenchi'!$B$7/24)</f>
        <v/>
      </c>
      <c r="M146" s="4" t="n"/>
      <c r="N146" s="11">
        <f>IF($A146="","",COUNT($I146,$K146,$M146))</f>
        <v/>
      </c>
      <c r="O146" s="6" t="n"/>
      <c r="P146" s="8" t="n"/>
      <c r="Q146" s="4" t="n"/>
      <c r="R146" s="7" t="n"/>
      <c r="S146" s="7" t="n"/>
      <c r="T146" s="12">
        <f>IF(OR($A146="",$Q146=""),"",IF(AND($M146&lt;&gt;"",$Q146&gt;=$M146),"Email 3",IF(AND($K146&lt;&gt;"",$Q146&gt;=$K146),"Email 2",IF(AND($I146&lt;&gt;"",$Q146&gt;=$I146),"Email 1","Prima delle email"))))</f>
        <v/>
      </c>
      <c r="U146" s="13">
        <f>IF($A146="","",IF($P146&lt;&gt;"","Recuperato",IF($O146="Sì","Disiscritto",IF($E146&lt;&gt;"Sì","Niente email",IF(NOW()&gt;=$A146+'Elenchi'!$B$8,"Chiuso",IF(AND($H146&lt;&gt;"",$I146="",NOW()&gt;=$H146),"Email da inviare",IF(AND($J146&lt;&gt;"",$K146="",NOW()&gt;=$J146),"Email da inviare",IF(AND($L146&lt;&gt;"",$M146="",NOW()&gt;=$L146),"Email da inviare","In attesa"))))))))</f>
        <v/>
      </c>
      <c r="V146" s="9" t="n"/>
    </row>
    <row r="147">
      <c r="A147" s="4" t="n"/>
      <c r="B147" s="5" t="n"/>
      <c r="C147" s="6" t="n"/>
      <c r="D147" s="7" t="n"/>
      <c r="E147" s="6" t="n"/>
      <c r="F147" s="8" t="n"/>
      <c r="G147" s="9" t="n"/>
      <c r="H147" s="10">
        <f>IF(OR($A147="",$E147&lt;&gt;"Sì"),"",$A147+'Elenchi'!$B$5/24)</f>
        <v/>
      </c>
      <c r="I147" s="4" t="n"/>
      <c r="J147" s="10">
        <f>IF(OR($A147="",$E147&lt;&gt;"Sì"),"",$A147+'Elenchi'!$B$6/24)</f>
        <v/>
      </c>
      <c r="K147" s="4" t="n"/>
      <c r="L147" s="10">
        <f>IF(OR($A147="",$E147&lt;&gt;"Sì",$G147='Elenchi'!$C$18),"",$A147+'Elenchi'!$B$7/24)</f>
        <v/>
      </c>
      <c r="M147" s="4" t="n"/>
      <c r="N147" s="11">
        <f>IF($A147="","",COUNT($I147,$K147,$M147))</f>
        <v/>
      </c>
      <c r="O147" s="6" t="n"/>
      <c r="P147" s="8" t="n"/>
      <c r="Q147" s="4" t="n"/>
      <c r="R147" s="7" t="n"/>
      <c r="S147" s="7" t="n"/>
      <c r="T147" s="12">
        <f>IF(OR($A147="",$Q147=""),"",IF(AND($M147&lt;&gt;"",$Q147&gt;=$M147),"Email 3",IF(AND($K147&lt;&gt;"",$Q147&gt;=$K147),"Email 2",IF(AND($I147&lt;&gt;"",$Q147&gt;=$I147),"Email 1","Prima delle email"))))</f>
        <v/>
      </c>
      <c r="U147" s="13">
        <f>IF($A147="","",IF($P147&lt;&gt;"","Recuperato",IF($O147="Sì","Disiscritto",IF($E147&lt;&gt;"Sì","Niente email",IF(NOW()&gt;=$A147+'Elenchi'!$B$8,"Chiuso",IF(AND($H147&lt;&gt;"",$I147="",NOW()&gt;=$H147),"Email da inviare",IF(AND($J147&lt;&gt;"",$K147="",NOW()&gt;=$J147),"Email da inviare",IF(AND($L147&lt;&gt;"",$M147="",NOW()&gt;=$L147),"Email da inviare","In attesa"))))))))</f>
        <v/>
      </c>
      <c r="V147" s="9" t="n"/>
    </row>
    <row r="148">
      <c r="A148" s="4" t="n"/>
      <c r="B148" s="5" t="n"/>
      <c r="C148" s="6" t="n"/>
      <c r="D148" s="7" t="n"/>
      <c r="E148" s="6" t="n"/>
      <c r="F148" s="8" t="n"/>
      <c r="G148" s="9" t="n"/>
      <c r="H148" s="10">
        <f>IF(OR($A148="",$E148&lt;&gt;"Sì"),"",$A148+'Elenchi'!$B$5/24)</f>
        <v/>
      </c>
      <c r="I148" s="4" t="n"/>
      <c r="J148" s="10">
        <f>IF(OR($A148="",$E148&lt;&gt;"Sì"),"",$A148+'Elenchi'!$B$6/24)</f>
        <v/>
      </c>
      <c r="K148" s="4" t="n"/>
      <c r="L148" s="10">
        <f>IF(OR($A148="",$E148&lt;&gt;"Sì",$G148='Elenchi'!$C$18),"",$A148+'Elenchi'!$B$7/24)</f>
        <v/>
      </c>
      <c r="M148" s="4" t="n"/>
      <c r="N148" s="11">
        <f>IF($A148="","",COUNT($I148,$K148,$M148))</f>
        <v/>
      </c>
      <c r="O148" s="6" t="n"/>
      <c r="P148" s="8" t="n"/>
      <c r="Q148" s="4" t="n"/>
      <c r="R148" s="7" t="n"/>
      <c r="S148" s="7" t="n"/>
      <c r="T148" s="12">
        <f>IF(OR($A148="",$Q148=""),"",IF(AND($M148&lt;&gt;"",$Q148&gt;=$M148),"Email 3",IF(AND($K148&lt;&gt;"",$Q148&gt;=$K148),"Email 2",IF(AND($I148&lt;&gt;"",$Q148&gt;=$I148),"Email 1","Prima delle email"))))</f>
        <v/>
      </c>
      <c r="U148" s="13">
        <f>IF($A148="","",IF($P148&lt;&gt;"","Recuperato",IF($O148="Sì","Disiscritto",IF($E148&lt;&gt;"Sì","Niente email",IF(NOW()&gt;=$A148+'Elenchi'!$B$8,"Chiuso",IF(AND($H148&lt;&gt;"",$I148="",NOW()&gt;=$H148),"Email da inviare",IF(AND($J148&lt;&gt;"",$K148="",NOW()&gt;=$J148),"Email da inviare",IF(AND($L148&lt;&gt;"",$M148="",NOW()&gt;=$L148),"Email da inviare","In attesa"))))))))</f>
        <v/>
      </c>
      <c r="V148" s="9" t="n"/>
    </row>
    <row r="149">
      <c r="A149" s="4" t="n"/>
      <c r="B149" s="5" t="n"/>
      <c r="C149" s="6" t="n"/>
      <c r="D149" s="7" t="n"/>
      <c r="E149" s="6" t="n"/>
      <c r="F149" s="8" t="n"/>
      <c r="G149" s="9" t="n"/>
      <c r="H149" s="10">
        <f>IF(OR($A149="",$E149&lt;&gt;"Sì"),"",$A149+'Elenchi'!$B$5/24)</f>
        <v/>
      </c>
      <c r="I149" s="4" t="n"/>
      <c r="J149" s="10">
        <f>IF(OR($A149="",$E149&lt;&gt;"Sì"),"",$A149+'Elenchi'!$B$6/24)</f>
        <v/>
      </c>
      <c r="K149" s="4" t="n"/>
      <c r="L149" s="10">
        <f>IF(OR($A149="",$E149&lt;&gt;"Sì",$G149='Elenchi'!$C$18),"",$A149+'Elenchi'!$B$7/24)</f>
        <v/>
      </c>
      <c r="M149" s="4" t="n"/>
      <c r="N149" s="11">
        <f>IF($A149="","",COUNT($I149,$K149,$M149))</f>
        <v/>
      </c>
      <c r="O149" s="6" t="n"/>
      <c r="P149" s="8" t="n"/>
      <c r="Q149" s="4" t="n"/>
      <c r="R149" s="7" t="n"/>
      <c r="S149" s="7" t="n"/>
      <c r="T149" s="12">
        <f>IF(OR($A149="",$Q149=""),"",IF(AND($M149&lt;&gt;"",$Q149&gt;=$M149),"Email 3",IF(AND($K149&lt;&gt;"",$Q149&gt;=$K149),"Email 2",IF(AND($I149&lt;&gt;"",$Q149&gt;=$I149),"Email 1","Prima delle email"))))</f>
        <v/>
      </c>
      <c r="U149" s="13">
        <f>IF($A149="","",IF($P149&lt;&gt;"","Recuperato",IF($O149="Sì","Disiscritto",IF($E149&lt;&gt;"Sì","Niente email",IF(NOW()&gt;=$A149+'Elenchi'!$B$8,"Chiuso",IF(AND($H149&lt;&gt;"",$I149="",NOW()&gt;=$H149),"Email da inviare",IF(AND($J149&lt;&gt;"",$K149="",NOW()&gt;=$J149),"Email da inviare",IF(AND($L149&lt;&gt;"",$M149="",NOW()&gt;=$L149),"Email da inviare","In attesa"))))))))</f>
        <v/>
      </c>
      <c r="V149" s="9" t="n"/>
    </row>
    <row r="150">
      <c r="A150" s="4" t="n"/>
      <c r="B150" s="5" t="n"/>
      <c r="C150" s="6" t="n"/>
      <c r="D150" s="7" t="n"/>
      <c r="E150" s="6" t="n"/>
      <c r="F150" s="8" t="n"/>
      <c r="G150" s="9" t="n"/>
      <c r="H150" s="10">
        <f>IF(OR($A150="",$E150&lt;&gt;"Sì"),"",$A150+'Elenchi'!$B$5/24)</f>
        <v/>
      </c>
      <c r="I150" s="4" t="n"/>
      <c r="J150" s="10">
        <f>IF(OR($A150="",$E150&lt;&gt;"Sì"),"",$A150+'Elenchi'!$B$6/24)</f>
        <v/>
      </c>
      <c r="K150" s="4" t="n"/>
      <c r="L150" s="10">
        <f>IF(OR($A150="",$E150&lt;&gt;"Sì",$G150='Elenchi'!$C$18),"",$A150+'Elenchi'!$B$7/24)</f>
        <v/>
      </c>
      <c r="M150" s="4" t="n"/>
      <c r="N150" s="11">
        <f>IF($A150="","",COUNT($I150,$K150,$M150))</f>
        <v/>
      </c>
      <c r="O150" s="6" t="n"/>
      <c r="P150" s="8" t="n"/>
      <c r="Q150" s="4" t="n"/>
      <c r="R150" s="7" t="n"/>
      <c r="S150" s="7" t="n"/>
      <c r="T150" s="12">
        <f>IF(OR($A150="",$Q150=""),"",IF(AND($M150&lt;&gt;"",$Q150&gt;=$M150),"Email 3",IF(AND($K150&lt;&gt;"",$Q150&gt;=$K150),"Email 2",IF(AND($I150&lt;&gt;"",$Q150&gt;=$I150),"Email 1","Prima delle email"))))</f>
        <v/>
      </c>
      <c r="U150" s="13">
        <f>IF($A150="","",IF($P150&lt;&gt;"","Recuperato",IF($O150="Sì","Disiscritto",IF($E150&lt;&gt;"Sì","Niente email",IF(NOW()&gt;=$A150+'Elenchi'!$B$8,"Chiuso",IF(AND($H150&lt;&gt;"",$I150="",NOW()&gt;=$H150),"Email da inviare",IF(AND($J150&lt;&gt;"",$K150="",NOW()&gt;=$J150),"Email da inviare",IF(AND($L150&lt;&gt;"",$M150="",NOW()&gt;=$L150),"Email da inviare","In attesa"))))))))</f>
        <v/>
      </c>
      <c r="V150" s="9" t="n"/>
    </row>
    <row r="151">
      <c r="A151" s="4" t="n"/>
      <c r="B151" s="5" t="n"/>
      <c r="C151" s="6" t="n"/>
      <c r="D151" s="7" t="n"/>
      <c r="E151" s="6" t="n"/>
      <c r="F151" s="8" t="n"/>
      <c r="G151" s="9" t="n"/>
      <c r="H151" s="10">
        <f>IF(OR($A151="",$E151&lt;&gt;"Sì"),"",$A151+'Elenchi'!$B$5/24)</f>
        <v/>
      </c>
      <c r="I151" s="4" t="n"/>
      <c r="J151" s="10">
        <f>IF(OR($A151="",$E151&lt;&gt;"Sì"),"",$A151+'Elenchi'!$B$6/24)</f>
        <v/>
      </c>
      <c r="K151" s="4" t="n"/>
      <c r="L151" s="10">
        <f>IF(OR($A151="",$E151&lt;&gt;"Sì",$G151='Elenchi'!$C$18),"",$A151+'Elenchi'!$B$7/24)</f>
        <v/>
      </c>
      <c r="M151" s="4" t="n"/>
      <c r="N151" s="11">
        <f>IF($A151="","",COUNT($I151,$K151,$M151))</f>
        <v/>
      </c>
      <c r="O151" s="6" t="n"/>
      <c r="P151" s="8" t="n"/>
      <c r="Q151" s="4" t="n"/>
      <c r="R151" s="7" t="n"/>
      <c r="S151" s="7" t="n"/>
      <c r="T151" s="12">
        <f>IF(OR($A151="",$Q151=""),"",IF(AND($M151&lt;&gt;"",$Q151&gt;=$M151),"Email 3",IF(AND($K151&lt;&gt;"",$Q151&gt;=$K151),"Email 2",IF(AND($I151&lt;&gt;"",$Q151&gt;=$I151),"Email 1","Prima delle email"))))</f>
        <v/>
      </c>
      <c r="U151" s="13">
        <f>IF($A151="","",IF($P151&lt;&gt;"","Recuperato",IF($O151="Sì","Disiscritto",IF($E151&lt;&gt;"Sì","Niente email",IF(NOW()&gt;=$A151+'Elenchi'!$B$8,"Chiuso",IF(AND($H151&lt;&gt;"",$I151="",NOW()&gt;=$H151),"Email da inviare",IF(AND($J151&lt;&gt;"",$K151="",NOW()&gt;=$J151),"Email da inviare",IF(AND($L151&lt;&gt;"",$M151="",NOW()&gt;=$L151),"Email da inviare","In attesa"))))))))</f>
        <v/>
      </c>
      <c r="V151" s="9" t="n"/>
    </row>
    <row r="152">
      <c r="A152" s="4" t="n"/>
      <c r="B152" s="5" t="n"/>
      <c r="C152" s="6" t="n"/>
      <c r="D152" s="7" t="n"/>
      <c r="E152" s="6" t="n"/>
      <c r="F152" s="8" t="n"/>
      <c r="G152" s="9" t="n"/>
      <c r="H152" s="10">
        <f>IF(OR($A152="",$E152&lt;&gt;"Sì"),"",$A152+'Elenchi'!$B$5/24)</f>
        <v/>
      </c>
      <c r="I152" s="4" t="n"/>
      <c r="J152" s="10">
        <f>IF(OR($A152="",$E152&lt;&gt;"Sì"),"",$A152+'Elenchi'!$B$6/24)</f>
        <v/>
      </c>
      <c r="K152" s="4" t="n"/>
      <c r="L152" s="10">
        <f>IF(OR($A152="",$E152&lt;&gt;"Sì",$G152='Elenchi'!$C$18),"",$A152+'Elenchi'!$B$7/24)</f>
        <v/>
      </c>
      <c r="M152" s="4" t="n"/>
      <c r="N152" s="11">
        <f>IF($A152="","",COUNT($I152,$K152,$M152))</f>
        <v/>
      </c>
      <c r="O152" s="6" t="n"/>
      <c r="P152" s="8" t="n"/>
      <c r="Q152" s="4" t="n"/>
      <c r="R152" s="7" t="n"/>
      <c r="S152" s="7" t="n"/>
      <c r="T152" s="12">
        <f>IF(OR($A152="",$Q152=""),"",IF(AND($M152&lt;&gt;"",$Q152&gt;=$M152),"Email 3",IF(AND($K152&lt;&gt;"",$Q152&gt;=$K152),"Email 2",IF(AND($I152&lt;&gt;"",$Q152&gt;=$I152),"Email 1","Prima delle email"))))</f>
        <v/>
      </c>
      <c r="U152" s="13">
        <f>IF($A152="","",IF($P152&lt;&gt;"","Recuperato",IF($O152="Sì","Disiscritto",IF($E152&lt;&gt;"Sì","Niente email",IF(NOW()&gt;=$A152+'Elenchi'!$B$8,"Chiuso",IF(AND($H152&lt;&gt;"",$I152="",NOW()&gt;=$H152),"Email da inviare",IF(AND($J152&lt;&gt;"",$K152="",NOW()&gt;=$J152),"Email da inviare",IF(AND($L152&lt;&gt;"",$M152="",NOW()&gt;=$L152),"Email da inviare","In attesa"))))))))</f>
        <v/>
      </c>
      <c r="V152" s="9" t="n"/>
    </row>
    <row r="153">
      <c r="A153" s="4" t="n"/>
      <c r="B153" s="5" t="n"/>
      <c r="C153" s="6" t="n"/>
      <c r="D153" s="7" t="n"/>
      <c r="E153" s="6" t="n"/>
      <c r="F153" s="8" t="n"/>
      <c r="G153" s="9" t="n"/>
      <c r="H153" s="10">
        <f>IF(OR($A153="",$E153&lt;&gt;"Sì"),"",$A153+'Elenchi'!$B$5/24)</f>
        <v/>
      </c>
      <c r="I153" s="4" t="n"/>
      <c r="J153" s="10">
        <f>IF(OR($A153="",$E153&lt;&gt;"Sì"),"",$A153+'Elenchi'!$B$6/24)</f>
        <v/>
      </c>
      <c r="K153" s="4" t="n"/>
      <c r="L153" s="10">
        <f>IF(OR($A153="",$E153&lt;&gt;"Sì",$G153='Elenchi'!$C$18),"",$A153+'Elenchi'!$B$7/24)</f>
        <v/>
      </c>
      <c r="M153" s="4" t="n"/>
      <c r="N153" s="11">
        <f>IF($A153="","",COUNT($I153,$K153,$M153))</f>
        <v/>
      </c>
      <c r="O153" s="6" t="n"/>
      <c r="P153" s="8" t="n"/>
      <c r="Q153" s="4" t="n"/>
      <c r="R153" s="7" t="n"/>
      <c r="S153" s="7" t="n"/>
      <c r="T153" s="12">
        <f>IF(OR($A153="",$Q153=""),"",IF(AND($M153&lt;&gt;"",$Q153&gt;=$M153),"Email 3",IF(AND($K153&lt;&gt;"",$Q153&gt;=$K153),"Email 2",IF(AND($I153&lt;&gt;"",$Q153&gt;=$I153),"Email 1","Prima delle email"))))</f>
        <v/>
      </c>
      <c r="U153" s="13">
        <f>IF($A153="","",IF($P153&lt;&gt;"","Recuperato",IF($O153="Sì","Disiscritto",IF($E153&lt;&gt;"Sì","Niente email",IF(NOW()&gt;=$A153+'Elenchi'!$B$8,"Chiuso",IF(AND($H153&lt;&gt;"",$I153="",NOW()&gt;=$H153),"Email da inviare",IF(AND($J153&lt;&gt;"",$K153="",NOW()&gt;=$J153),"Email da inviare",IF(AND($L153&lt;&gt;"",$M153="",NOW()&gt;=$L153),"Email da inviare","In attesa"))))))))</f>
        <v/>
      </c>
      <c r="V153" s="9" t="n"/>
    </row>
    <row r="154">
      <c r="A154" s="4" t="n"/>
      <c r="B154" s="5" t="n"/>
      <c r="C154" s="6" t="n"/>
      <c r="D154" s="7" t="n"/>
      <c r="E154" s="6" t="n"/>
      <c r="F154" s="8" t="n"/>
      <c r="G154" s="9" t="n"/>
      <c r="H154" s="10">
        <f>IF(OR($A154="",$E154&lt;&gt;"Sì"),"",$A154+'Elenchi'!$B$5/24)</f>
        <v/>
      </c>
      <c r="I154" s="4" t="n"/>
      <c r="J154" s="10">
        <f>IF(OR($A154="",$E154&lt;&gt;"Sì"),"",$A154+'Elenchi'!$B$6/24)</f>
        <v/>
      </c>
      <c r="K154" s="4" t="n"/>
      <c r="L154" s="10">
        <f>IF(OR($A154="",$E154&lt;&gt;"Sì",$G154='Elenchi'!$C$18),"",$A154+'Elenchi'!$B$7/24)</f>
        <v/>
      </c>
      <c r="M154" s="4" t="n"/>
      <c r="N154" s="11">
        <f>IF($A154="","",COUNT($I154,$K154,$M154))</f>
        <v/>
      </c>
      <c r="O154" s="6" t="n"/>
      <c r="P154" s="8" t="n"/>
      <c r="Q154" s="4" t="n"/>
      <c r="R154" s="7" t="n"/>
      <c r="S154" s="7" t="n"/>
      <c r="T154" s="12">
        <f>IF(OR($A154="",$Q154=""),"",IF(AND($M154&lt;&gt;"",$Q154&gt;=$M154),"Email 3",IF(AND($K154&lt;&gt;"",$Q154&gt;=$K154),"Email 2",IF(AND($I154&lt;&gt;"",$Q154&gt;=$I154),"Email 1","Prima delle email"))))</f>
        <v/>
      </c>
      <c r="U154" s="13">
        <f>IF($A154="","",IF($P154&lt;&gt;"","Recuperato",IF($O154="Sì","Disiscritto",IF($E154&lt;&gt;"Sì","Niente email",IF(NOW()&gt;=$A154+'Elenchi'!$B$8,"Chiuso",IF(AND($H154&lt;&gt;"",$I154="",NOW()&gt;=$H154),"Email da inviare",IF(AND($J154&lt;&gt;"",$K154="",NOW()&gt;=$J154),"Email da inviare",IF(AND($L154&lt;&gt;"",$M154="",NOW()&gt;=$L154),"Email da inviare","In attesa"))))))))</f>
        <v/>
      </c>
      <c r="V154" s="9" t="n"/>
    </row>
    <row r="155">
      <c r="A155" s="4" t="n"/>
      <c r="B155" s="5" t="n"/>
      <c r="C155" s="6" t="n"/>
      <c r="D155" s="7" t="n"/>
      <c r="E155" s="6" t="n"/>
      <c r="F155" s="8" t="n"/>
      <c r="G155" s="9" t="n"/>
      <c r="H155" s="10">
        <f>IF(OR($A155="",$E155&lt;&gt;"Sì"),"",$A155+'Elenchi'!$B$5/24)</f>
        <v/>
      </c>
      <c r="I155" s="4" t="n"/>
      <c r="J155" s="10">
        <f>IF(OR($A155="",$E155&lt;&gt;"Sì"),"",$A155+'Elenchi'!$B$6/24)</f>
        <v/>
      </c>
      <c r="K155" s="4" t="n"/>
      <c r="L155" s="10">
        <f>IF(OR($A155="",$E155&lt;&gt;"Sì",$G155='Elenchi'!$C$18),"",$A155+'Elenchi'!$B$7/24)</f>
        <v/>
      </c>
      <c r="M155" s="4" t="n"/>
      <c r="N155" s="11">
        <f>IF($A155="","",COUNT($I155,$K155,$M155))</f>
        <v/>
      </c>
      <c r="O155" s="6" t="n"/>
      <c r="P155" s="8" t="n"/>
      <c r="Q155" s="4" t="n"/>
      <c r="R155" s="7" t="n"/>
      <c r="S155" s="7" t="n"/>
      <c r="T155" s="12">
        <f>IF(OR($A155="",$Q155=""),"",IF(AND($M155&lt;&gt;"",$Q155&gt;=$M155),"Email 3",IF(AND($K155&lt;&gt;"",$Q155&gt;=$K155),"Email 2",IF(AND($I155&lt;&gt;"",$Q155&gt;=$I155),"Email 1","Prima delle email"))))</f>
        <v/>
      </c>
      <c r="U155" s="13">
        <f>IF($A155="","",IF($P155&lt;&gt;"","Recuperato",IF($O155="Sì","Disiscritto",IF($E155&lt;&gt;"Sì","Niente email",IF(NOW()&gt;=$A155+'Elenchi'!$B$8,"Chiuso",IF(AND($H155&lt;&gt;"",$I155="",NOW()&gt;=$H155),"Email da inviare",IF(AND($J155&lt;&gt;"",$K155="",NOW()&gt;=$J155),"Email da inviare",IF(AND($L155&lt;&gt;"",$M155="",NOW()&gt;=$L155),"Email da inviare","In attesa"))))))))</f>
        <v/>
      </c>
      <c r="V155" s="9" t="n"/>
    </row>
    <row r="156">
      <c r="A156" s="4" t="n"/>
      <c r="B156" s="5" t="n"/>
      <c r="C156" s="6" t="n"/>
      <c r="D156" s="7" t="n"/>
      <c r="E156" s="6" t="n"/>
      <c r="F156" s="8" t="n"/>
      <c r="G156" s="9" t="n"/>
      <c r="H156" s="10">
        <f>IF(OR($A156="",$E156&lt;&gt;"Sì"),"",$A156+'Elenchi'!$B$5/24)</f>
        <v/>
      </c>
      <c r="I156" s="4" t="n"/>
      <c r="J156" s="10">
        <f>IF(OR($A156="",$E156&lt;&gt;"Sì"),"",$A156+'Elenchi'!$B$6/24)</f>
        <v/>
      </c>
      <c r="K156" s="4" t="n"/>
      <c r="L156" s="10">
        <f>IF(OR($A156="",$E156&lt;&gt;"Sì",$G156='Elenchi'!$C$18),"",$A156+'Elenchi'!$B$7/24)</f>
        <v/>
      </c>
      <c r="M156" s="4" t="n"/>
      <c r="N156" s="11">
        <f>IF($A156="","",COUNT($I156,$K156,$M156))</f>
        <v/>
      </c>
      <c r="O156" s="6" t="n"/>
      <c r="P156" s="8" t="n"/>
      <c r="Q156" s="4" t="n"/>
      <c r="R156" s="7" t="n"/>
      <c r="S156" s="7" t="n"/>
      <c r="T156" s="12">
        <f>IF(OR($A156="",$Q156=""),"",IF(AND($M156&lt;&gt;"",$Q156&gt;=$M156),"Email 3",IF(AND($K156&lt;&gt;"",$Q156&gt;=$K156),"Email 2",IF(AND($I156&lt;&gt;"",$Q156&gt;=$I156),"Email 1","Prima delle email"))))</f>
        <v/>
      </c>
      <c r="U156" s="13">
        <f>IF($A156="","",IF($P156&lt;&gt;"","Recuperato",IF($O156="Sì","Disiscritto",IF($E156&lt;&gt;"Sì","Niente email",IF(NOW()&gt;=$A156+'Elenchi'!$B$8,"Chiuso",IF(AND($H156&lt;&gt;"",$I156="",NOW()&gt;=$H156),"Email da inviare",IF(AND($J156&lt;&gt;"",$K156="",NOW()&gt;=$J156),"Email da inviare",IF(AND($L156&lt;&gt;"",$M156="",NOW()&gt;=$L156),"Email da inviare","In attesa"))))))))</f>
        <v/>
      </c>
      <c r="V156" s="9" t="n"/>
    </row>
    <row r="157">
      <c r="A157" s="4" t="n"/>
      <c r="B157" s="5" t="n"/>
      <c r="C157" s="6" t="n"/>
      <c r="D157" s="7" t="n"/>
      <c r="E157" s="6" t="n"/>
      <c r="F157" s="8" t="n"/>
      <c r="G157" s="9" t="n"/>
      <c r="H157" s="10">
        <f>IF(OR($A157="",$E157&lt;&gt;"Sì"),"",$A157+'Elenchi'!$B$5/24)</f>
        <v/>
      </c>
      <c r="I157" s="4" t="n"/>
      <c r="J157" s="10">
        <f>IF(OR($A157="",$E157&lt;&gt;"Sì"),"",$A157+'Elenchi'!$B$6/24)</f>
        <v/>
      </c>
      <c r="K157" s="4" t="n"/>
      <c r="L157" s="10">
        <f>IF(OR($A157="",$E157&lt;&gt;"Sì",$G157='Elenchi'!$C$18),"",$A157+'Elenchi'!$B$7/24)</f>
        <v/>
      </c>
      <c r="M157" s="4" t="n"/>
      <c r="N157" s="11">
        <f>IF($A157="","",COUNT($I157,$K157,$M157))</f>
        <v/>
      </c>
      <c r="O157" s="6" t="n"/>
      <c r="P157" s="8" t="n"/>
      <c r="Q157" s="4" t="n"/>
      <c r="R157" s="7" t="n"/>
      <c r="S157" s="7" t="n"/>
      <c r="T157" s="12">
        <f>IF(OR($A157="",$Q157=""),"",IF(AND($M157&lt;&gt;"",$Q157&gt;=$M157),"Email 3",IF(AND($K157&lt;&gt;"",$Q157&gt;=$K157),"Email 2",IF(AND($I157&lt;&gt;"",$Q157&gt;=$I157),"Email 1","Prima delle email"))))</f>
        <v/>
      </c>
      <c r="U157" s="13">
        <f>IF($A157="","",IF($P157&lt;&gt;"","Recuperato",IF($O157="Sì","Disiscritto",IF($E157&lt;&gt;"Sì","Niente email",IF(NOW()&gt;=$A157+'Elenchi'!$B$8,"Chiuso",IF(AND($H157&lt;&gt;"",$I157="",NOW()&gt;=$H157),"Email da inviare",IF(AND($J157&lt;&gt;"",$K157="",NOW()&gt;=$J157),"Email da inviare",IF(AND($L157&lt;&gt;"",$M157="",NOW()&gt;=$L157),"Email da inviare","In attesa"))))))))</f>
        <v/>
      </c>
      <c r="V157" s="9" t="n"/>
    </row>
    <row r="158">
      <c r="A158" s="4" t="n"/>
      <c r="B158" s="5" t="n"/>
      <c r="C158" s="6" t="n"/>
      <c r="D158" s="7" t="n"/>
      <c r="E158" s="6" t="n"/>
      <c r="F158" s="8" t="n"/>
      <c r="G158" s="9" t="n"/>
      <c r="H158" s="10">
        <f>IF(OR($A158="",$E158&lt;&gt;"Sì"),"",$A158+'Elenchi'!$B$5/24)</f>
        <v/>
      </c>
      <c r="I158" s="4" t="n"/>
      <c r="J158" s="10">
        <f>IF(OR($A158="",$E158&lt;&gt;"Sì"),"",$A158+'Elenchi'!$B$6/24)</f>
        <v/>
      </c>
      <c r="K158" s="4" t="n"/>
      <c r="L158" s="10">
        <f>IF(OR($A158="",$E158&lt;&gt;"Sì",$G158='Elenchi'!$C$18),"",$A158+'Elenchi'!$B$7/24)</f>
        <v/>
      </c>
      <c r="M158" s="4" t="n"/>
      <c r="N158" s="11">
        <f>IF($A158="","",COUNT($I158,$K158,$M158))</f>
        <v/>
      </c>
      <c r="O158" s="6" t="n"/>
      <c r="P158" s="8" t="n"/>
      <c r="Q158" s="4" t="n"/>
      <c r="R158" s="7" t="n"/>
      <c r="S158" s="7" t="n"/>
      <c r="T158" s="12">
        <f>IF(OR($A158="",$Q158=""),"",IF(AND($M158&lt;&gt;"",$Q158&gt;=$M158),"Email 3",IF(AND($K158&lt;&gt;"",$Q158&gt;=$K158),"Email 2",IF(AND($I158&lt;&gt;"",$Q158&gt;=$I158),"Email 1","Prima delle email"))))</f>
        <v/>
      </c>
      <c r="U158" s="13">
        <f>IF($A158="","",IF($P158&lt;&gt;"","Recuperato",IF($O158="Sì","Disiscritto",IF($E158&lt;&gt;"Sì","Niente email",IF(NOW()&gt;=$A158+'Elenchi'!$B$8,"Chiuso",IF(AND($H158&lt;&gt;"",$I158="",NOW()&gt;=$H158),"Email da inviare",IF(AND($J158&lt;&gt;"",$K158="",NOW()&gt;=$J158),"Email da inviare",IF(AND($L158&lt;&gt;"",$M158="",NOW()&gt;=$L158),"Email da inviare","In attesa"))))))))</f>
        <v/>
      </c>
      <c r="V158" s="9" t="n"/>
    </row>
    <row r="159">
      <c r="A159" s="4" t="n"/>
      <c r="B159" s="5" t="n"/>
      <c r="C159" s="6" t="n"/>
      <c r="D159" s="7" t="n"/>
      <c r="E159" s="6" t="n"/>
      <c r="F159" s="8" t="n"/>
      <c r="G159" s="9" t="n"/>
      <c r="H159" s="10">
        <f>IF(OR($A159="",$E159&lt;&gt;"Sì"),"",$A159+'Elenchi'!$B$5/24)</f>
        <v/>
      </c>
      <c r="I159" s="4" t="n"/>
      <c r="J159" s="10">
        <f>IF(OR($A159="",$E159&lt;&gt;"Sì"),"",$A159+'Elenchi'!$B$6/24)</f>
        <v/>
      </c>
      <c r="K159" s="4" t="n"/>
      <c r="L159" s="10">
        <f>IF(OR($A159="",$E159&lt;&gt;"Sì",$G159='Elenchi'!$C$18),"",$A159+'Elenchi'!$B$7/24)</f>
        <v/>
      </c>
      <c r="M159" s="4" t="n"/>
      <c r="N159" s="11">
        <f>IF($A159="","",COUNT($I159,$K159,$M159))</f>
        <v/>
      </c>
      <c r="O159" s="6" t="n"/>
      <c r="P159" s="8" t="n"/>
      <c r="Q159" s="4" t="n"/>
      <c r="R159" s="7" t="n"/>
      <c r="S159" s="7" t="n"/>
      <c r="T159" s="12">
        <f>IF(OR($A159="",$Q159=""),"",IF(AND($M159&lt;&gt;"",$Q159&gt;=$M159),"Email 3",IF(AND($K159&lt;&gt;"",$Q159&gt;=$K159),"Email 2",IF(AND($I159&lt;&gt;"",$Q159&gt;=$I159),"Email 1","Prima delle email"))))</f>
        <v/>
      </c>
      <c r="U159" s="13">
        <f>IF($A159="","",IF($P159&lt;&gt;"","Recuperato",IF($O159="Sì","Disiscritto",IF($E159&lt;&gt;"Sì","Niente email",IF(NOW()&gt;=$A159+'Elenchi'!$B$8,"Chiuso",IF(AND($H159&lt;&gt;"",$I159="",NOW()&gt;=$H159),"Email da inviare",IF(AND($J159&lt;&gt;"",$K159="",NOW()&gt;=$J159),"Email da inviare",IF(AND($L159&lt;&gt;"",$M159="",NOW()&gt;=$L159),"Email da inviare","In attesa"))))))))</f>
        <v/>
      </c>
      <c r="V159" s="9" t="n"/>
    </row>
    <row r="160">
      <c r="A160" s="4" t="n"/>
      <c r="B160" s="5" t="n"/>
      <c r="C160" s="6" t="n"/>
      <c r="D160" s="7" t="n"/>
      <c r="E160" s="6" t="n"/>
      <c r="F160" s="8" t="n"/>
      <c r="G160" s="9" t="n"/>
      <c r="H160" s="10">
        <f>IF(OR($A160="",$E160&lt;&gt;"Sì"),"",$A160+'Elenchi'!$B$5/24)</f>
        <v/>
      </c>
      <c r="I160" s="4" t="n"/>
      <c r="J160" s="10">
        <f>IF(OR($A160="",$E160&lt;&gt;"Sì"),"",$A160+'Elenchi'!$B$6/24)</f>
        <v/>
      </c>
      <c r="K160" s="4" t="n"/>
      <c r="L160" s="10">
        <f>IF(OR($A160="",$E160&lt;&gt;"Sì",$G160='Elenchi'!$C$18),"",$A160+'Elenchi'!$B$7/24)</f>
        <v/>
      </c>
      <c r="M160" s="4" t="n"/>
      <c r="N160" s="11">
        <f>IF($A160="","",COUNT($I160,$K160,$M160))</f>
        <v/>
      </c>
      <c r="O160" s="6" t="n"/>
      <c r="P160" s="8" t="n"/>
      <c r="Q160" s="4" t="n"/>
      <c r="R160" s="7" t="n"/>
      <c r="S160" s="7" t="n"/>
      <c r="T160" s="12">
        <f>IF(OR($A160="",$Q160=""),"",IF(AND($M160&lt;&gt;"",$Q160&gt;=$M160),"Email 3",IF(AND($K160&lt;&gt;"",$Q160&gt;=$K160),"Email 2",IF(AND($I160&lt;&gt;"",$Q160&gt;=$I160),"Email 1","Prima delle email"))))</f>
        <v/>
      </c>
      <c r="U160" s="13">
        <f>IF($A160="","",IF($P160&lt;&gt;"","Recuperato",IF($O160="Sì","Disiscritto",IF($E160&lt;&gt;"Sì","Niente email",IF(NOW()&gt;=$A160+'Elenchi'!$B$8,"Chiuso",IF(AND($H160&lt;&gt;"",$I160="",NOW()&gt;=$H160),"Email da inviare",IF(AND($J160&lt;&gt;"",$K160="",NOW()&gt;=$J160),"Email da inviare",IF(AND($L160&lt;&gt;"",$M160="",NOW()&gt;=$L160),"Email da inviare","In attesa"))))))))</f>
        <v/>
      </c>
      <c r="V160" s="9" t="n"/>
    </row>
    <row r="161">
      <c r="A161" s="4" t="n"/>
      <c r="B161" s="5" t="n"/>
      <c r="C161" s="6" t="n"/>
      <c r="D161" s="7" t="n"/>
      <c r="E161" s="6" t="n"/>
      <c r="F161" s="8" t="n"/>
      <c r="G161" s="9" t="n"/>
      <c r="H161" s="10">
        <f>IF(OR($A161="",$E161&lt;&gt;"Sì"),"",$A161+'Elenchi'!$B$5/24)</f>
        <v/>
      </c>
      <c r="I161" s="4" t="n"/>
      <c r="J161" s="10">
        <f>IF(OR($A161="",$E161&lt;&gt;"Sì"),"",$A161+'Elenchi'!$B$6/24)</f>
        <v/>
      </c>
      <c r="K161" s="4" t="n"/>
      <c r="L161" s="10">
        <f>IF(OR($A161="",$E161&lt;&gt;"Sì",$G161='Elenchi'!$C$18),"",$A161+'Elenchi'!$B$7/24)</f>
        <v/>
      </c>
      <c r="M161" s="4" t="n"/>
      <c r="N161" s="11">
        <f>IF($A161="","",COUNT($I161,$K161,$M161))</f>
        <v/>
      </c>
      <c r="O161" s="6" t="n"/>
      <c r="P161" s="8" t="n"/>
      <c r="Q161" s="4" t="n"/>
      <c r="R161" s="7" t="n"/>
      <c r="S161" s="7" t="n"/>
      <c r="T161" s="12">
        <f>IF(OR($A161="",$Q161=""),"",IF(AND($M161&lt;&gt;"",$Q161&gt;=$M161),"Email 3",IF(AND($K161&lt;&gt;"",$Q161&gt;=$K161),"Email 2",IF(AND($I161&lt;&gt;"",$Q161&gt;=$I161),"Email 1","Prima delle email"))))</f>
        <v/>
      </c>
      <c r="U161" s="13">
        <f>IF($A161="","",IF($P161&lt;&gt;"","Recuperato",IF($O161="Sì","Disiscritto",IF($E161&lt;&gt;"Sì","Niente email",IF(NOW()&gt;=$A161+'Elenchi'!$B$8,"Chiuso",IF(AND($H161&lt;&gt;"",$I161="",NOW()&gt;=$H161),"Email da inviare",IF(AND($J161&lt;&gt;"",$K161="",NOW()&gt;=$J161),"Email da inviare",IF(AND($L161&lt;&gt;"",$M161="",NOW()&gt;=$L161),"Email da inviare","In attesa"))))))))</f>
        <v/>
      </c>
      <c r="V161" s="9" t="n"/>
    </row>
    <row r="162">
      <c r="A162" s="4" t="n"/>
      <c r="B162" s="5" t="n"/>
      <c r="C162" s="6" t="n"/>
      <c r="D162" s="7" t="n"/>
      <c r="E162" s="6" t="n"/>
      <c r="F162" s="8" t="n"/>
      <c r="G162" s="9" t="n"/>
      <c r="H162" s="10">
        <f>IF(OR($A162="",$E162&lt;&gt;"Sì"),"",$A162+'Elenchi'!$B$5/24)</f>
        <v/>
      </c>
      <c r="I162" s="4" t="n"/>
      <c r="J162" s="10">
        <f>IF(OR($A162="",$E162&lt;&gt;"Sì"),"",$A162+'Elenchi'!$B$6/24)</f>
        <v/>
      </c>
      <c r="K162" s="4" t="n"/>
      <c r="L162" s="10">
        <f>IF(OR($A162="",$E162&lt;&gt;"Sì",$G162='Elenchi'!$C$18),"",$A162+'Elenchi'!$B$7/24)</f>
        <v/>
      </c>
      <c r="M162" s="4" t="n"/>
      <c r="N162" s="11">
        <f>IF($A162="","",COUNT($I162,$K162,$M162))</f>
        <v/>
      </c>
      <c r="O162" s="6" t="n"/>
      <c r="P162" s="8" t="n"/>
      <c r="Q162" s="4" t="n"/>
      <c r="R162" s="7" t="n"/>
      <c r="S162" s="7" t="n"/>
      <c r="T162" s="12">
        <f>IF(OR($A162="",$Q162=""),"",IF(AND($M162&lt;&gt;"",$Q162&gt;=$M162),"Email 3",IF(AND($K162&lt;&gt;"",$Q162&gt;=$K162),"Email 2",IF(AND($I162&lt;&gt;"",$Q162&gt;=$I162),"Email 1","Prima delle email"))))</f>
        <v/>
      </c>
      <c r="U162" s="13">
        <f>IF($A162="","",IF($P162&lt;&gt;"","Recuperato",IF($O162="Sì","Disiscritto",IF($E162&lt;&gt;"Sì","Niente email",IF(NOW()&gt;=$A162+'Elenchi'!$B$8,"Chiuso",IF(AND($H162&lt;&gt;"",$I162="",NOW()&gt;=$H162),"Email da inviare",IF(AND($J162&lt;&gt;"",$K162="",NOW()&gt;=$J162),"Email da inviare",IF(AND($L162&lt;&gt;"",$M162="",NOW()&gt;=$L162),"Email da inviare","In attesa"))))))))</f>
        <v/>
      </c>
      <c r="V162" s="9" t="n"/>
    </row>
    <row r="163">
      <c r="A163" s="4" t="n"/>
      <c r="B163" s="5" t="n"/>
      <c r="C163" s="6" t="n"/>
      <c r="D163" s="7" t="n"/>
      <c r="E163" s="6" t="n"/>
      <c r="F163" s="8" t="n"/>
      <c r="G163" s="9" t="n"/>
      <c r="H163" s="10">
        <f>IF(OR($A163="",$E163&lt;&gt;"Sì"),"",$A163+'Elenchi'!$B$5/24)</f>
        <v/>
      </c>
      <c r="I163" s="4" t="n"/>
      <c r="J163" s="10">
        <f>IF(OR($A163="",$E163&lt;&gt;"Sì"),"",$A163+'Elenchi'!$B$6/24)</f>
        <v/>
      </c>
      <c r="K163" s="4" t="n"/>
      <c r="L163" s="10">
        <f>IF(OR($A163="",$E163&lt;&gt;"Sì",$G163='Elenchi'!$C$18),"",$A163+'Elenchi'!$B$7/24)</f>
        <v/>
      </c>
      <c r="M163" s="4" t="n"/>
      <c r="N163" s="11">
        <f>IF($A163="","",COUNT($I163,$K163,$M163))</f>
        <v/>
      </c>
      <c r="O163" s="6" t="n"/>
      <c r="P163" s="8" t="n"/>
      <c r="Q163" s="4" t="n"/>
      <c r="R163" s="7" t="n"/>
      <c r="S163" s="7" t="n"/>
      <c r="T163" s="12">
        <f>IF(OR($A163="",$Q163=""),"",IF(AND($M163&lt;&gt;"",$Q163&gt;=$M163),"Email 3",IF(AND($K163&lt;&gt;"",$Q163&gt;=$K163),"Email 2",IF(AND($I163&lt;&gt;"",$Q163&gt;=$I163),"Email 1","Prima delle email"))))</f>
        <v/>
      </c>
      <c r="U163" s="13">
        <f>IF($A163="","",IF($P163&lt;&gt;"","Recuperato",IF($O163="Sì","Disiscritto",IF($E163&lt;&gt;"Sì","Niente email",IF(NOW()&gt;=$A163+'Elenchi'!$B$8,"Chiuso",IF(AND($H163&lt;&gt;"",$I163="",NOW()&gt;=$H163),"Email da inviare",IF(AND($J163&lt;&gt;"",$K163="",NOW()&gt;=$J163),"Email da inviare",IF(AND($L163&lt;&gt;"",$M163="",NOW()&gt;=$L163),"Email da inviare","In attesa"))))))))</f>
        <v/>
      </c>
      <c r="V163" s="9" t="n"/>
    </row>
    <row r="164">
      <c r="A164" s="4" t="n"/>
      <c r="B164" s="5" t="n"/>
      <c r="C164" s="6" t="n"/>
      <c r="D164" s="7" t="n"/>
      <c r="E164" s="6" t="n"/>
      <c r="F164" s="8" t="n"/>
      <c r="G164" s="9" t="n"/>
      <c r="H164" s="10">
        <f>IF(OR($A164="",$E164&lt;&gt;"Sì"),"",$A164+'Elenchi'!$B$5/24)</f>
        <v/>
      </c>
      <c r="I164" s="4" t="n"/>
      <c r="J164" s="10">
        <f>IF(OR($A164="",$E164&lt;&gt;"Sì"),"",$A164+'Elenchi'!$B$6/24)</f>
        <v/>
      </c>
      <c r="K164" s="4" t="n"/>
      <c r="L164" s="10">
        <f>IF(OR($A164="",$E164&lt;&gt;"Sì",$G164='Elenchi'!$C$18),"",$A164+'Elenchi'!$B$7/24)</f>
        <v/>
      </c>
      <c r="M164" s="4" t="n"/>
      <c r="N164" s="11">
        <f>IF($A164="","",COUNT($I164,$K164,$M164))</f>
        <v/>
      </c>
      <c r="O164" s="6" t="n"/>
      <c r="P164" s="8" t="n"/>
      <c r="Q164" s="4" t="n"/>
      <c r="R164" s="7" t="n"/>
      <c r="S164" s="7" t="n"/>
      <c r="T164" s="12">
        <f>IF(OR($A164="",$Q164=""),"",IF(AND($M164&lt;&gt;"",$Q164&gt;=$M164),"Email 3",IF(AND($K164&lt;&gt;"",$Q164&gt;=$K164),"Email 2",IF(AND($I164&lt;&gt;"",$Q164&gt;=$I164),"Email 1","Prima delle email"))))</f>
        <v/>
      </c>
      <c r="U164" s="13">
        <f>IF($A164="","",IF($P164&lt;&gt;"","Recuperato",IF($O164="Sì","Disiscritto",IF($E164&lt;&gt;"Sì","Niente email",IF(NOW()&gt;=$A164+'Elenchi'!$B$8,"Chiuso",IF(AND($H164&lt;&gt;"",$I164="",NOW()&gt;=$H164),"Email da inviare",IF(AND($J164&lt;&gt;"",$K164="",NOW()&gt;=$J164),"Email da inviare",IF(AND($L164&lt;&gt;"",$M164="",NOW()&gt;=$L164),"Email da inviare","In attesa"))))))))</f>
        <v/>
      </c>
      <c r="V164" s="9" t="n"/>
    </row>
    <row r="165">
      <c r="A165" s="4" t="n"/>
      <c r="B165" s="5" t="n"/>
      <c r="C165" s="6" t="n"/>
      <c r="D165" s="7" t="n"/>
      <c r="E165" s="6" t="n"/>
      <c r="F165" s="8" t="n"/>
      <c r="G165" s="9" t="n"/>
      <c r="H165" s="10">
        <f>IF(OR($A165="",$E165&lt;&gt;"Sì"),"",$A165+'Elenchi'!$B$5/24)</f>
        <v/>
      </c>
      <c r="I165" s="4" t="n"/>
      <c r="J165" s="10">
        <f>IF(OR($A165="",$E165&lt;&gt;"Sì"),"",$A165+'Elenchi'!$B$6/24)</f>
        <v/>
      </c>
      <c r="K165" s="4" t="n"/>
      <c r="L165" s="10">
        <f>IF(OR($A165="",$E165&lt;&gt;"Sì",$G165='Elenchi'!$C$18),"",$A165+'Elenchi'!$B$7/24)</f>
        <v/>
      </c>
      <c r="M165" s="4" t="n"/>
      <c r="N165" s="11">
        <f>IF($A165="","",COUNT($I165,$K165,$M165))</f>
        <v/>
      </c>
      <c r="O165" s="6" t="n"/>
      <c r="P165" s="8" t="n"/>
      <c r="Q165" s="4" t="n"/>
      <c r="R165" s="7" t="n"/>
      <c r="S165" s="7" t="n"/>
      <c r="T165" s="12">
        <f>IF(OR($A165="",$Q165=""),"",IF(AND($M165&lt;&gt;"",$Q165&gt;=$M165),"Email 3",IF(AND($K165&lt;&gt;"",$Q165&gt;=$K165),"Email 2",IF(AND($I165&lt;&gt;"",$Q165&gt;=$I165),"Email 1","Prima delle email"))))</f>
        <v/>
      </c>
      <c r="U165" s="13">
        <f>IF($A165="","",IF($P165&lt;&gt;"","Recuperato",IF($O165="Sì","Disiscritto",IF($E165&lt;&gt;"Sì","Niente email",IF(NOW()&gt;=$A165+'Elenchi'!$B$8,"Chiuso",IF(AND($H165&lt;&gt;"",$I165="",NOW()&gt;=$H165),"Email da inviare",IF(AND($J165&lt;&gt;"",$K165="",NOW()&gt;=$J165),"Email da inviare",IF(AND($L165&lt;&gt;"",$M165="",NOW()&gt;=$L165),"Email da inviare","In attesa"))))))))</f>
        <v/>
      </c>
      <c r="V165" s="9" t="n"/>
    </row>
    <row r="166">
      <c r="A166" s="4" t="n"/>
      <c r="B166" s="5" t="n"/>
      <c r="C166" s="6" t="n"/>
      <c r="D166" s="7" t="n"/>
      <c r="E166" s="6" t="n"/>
      <c r="F166" s="8" t="n"/>
      <c r="G166" s="9" t="n"/>
      <c r="H166" s="10">
        <f>IF(OR($A166="",$E166&lt;&gt;"Sì"),"",$A166+'Elenchi'!$B$5/24)</f>
        <v/>
      </c>
      <c r="I166" s="4" t="n"/>
      <c r="J166" s="10">
        <f>IF(OR($A166="",$E166&lt;&gt;"Sì"),"",$A166+'Elenchi'!$B$6/24)</f>
        <v/>
      </c>
      <c r="K166" s="4" t="n"/>
      <c r="L166" s="10">
        <f>IF(OR($A166="",$E166&lt;&gt;"Sì",$G166='Elenchi'!$C$18),"",$A166+'Elenchi'!$B$7/24)</f>
        <v/>
      </c>
      <c r="M166" s="4" t="n"/>
      <c r="N166" s="11">
        <f>IF($A166="","",COUNT($I166,$K166,$M166))</f>
        <v/>
      </c>
      <c r="O166" s="6" t="n"/>
      <c r="P166" s="8" t="n"/>
      <c r="Q166" s="4" t="n"/>
      <c r="R166" s="7" t="n"/>
      <c r="S166" s="7" t="n"/>
      <c r="T166" s="12">
        <f>IF(OR($A166="",$Q166=""),"",IF(AND($M166&lt;&gt;"",$Q166&gt;=$M166),"Email 3",IF(AND($K166&lt;&gt;"",$Q166&gt;=$K166),"Email 2",IF(AND($I166&lt;&gt;"",$Q166&gt;=$I166),"Email 1","Prima delle email"))))</f>
        <v/>
      </c>
      <c r="U166" s="13">
        <f>IF($A166="","",IF($P166&lt;&gt;"","Recuperato",IF($O166="Sì","Disiscritto",IF($E166&lt;&gt;"Sì","Niente email",IF(NOW()&gt;=$A166+'Elenchi'!$B$8,"Chiuso",IF(AND($H166&lt;&gt;"",$I166="",NOW()&gt;=$H166),"Email da inviare",IF(AND($J166&lt;&gt;"",$K166="",NOW()&gt;=$J166),"Email da inviare",IF(AND($L166&lt;&gt;"",$M166="",NOW()&gt;=$L166),"Email da inviare","In attesa"))))))))</f>
        <v/>
      </c>
      <c r="V166" s="9" t="n"/>
    </row>
    <row r="167">
      <c r="A167" s="4" t="n"/>
      <c r="B167" s="5" t="n"/>
      <c r="C167" s="6" t="n"/>
      <c r="D167" s="7" t="n"/>
      <c r="E167" s="6" t="n"/>
      <c r="F167" s="8" t="n"/>
      <c r="G167" s="9" t="n"/>
      <c r="H167" s="10">
        <f>IF(OR($A167="",$E167&lt;&gt;"Sì"),"",$A167+'Elenchi'!$B$5/24)</f>
        <v/>
      </c>
      <c r="I167" s="4" t="n"/>
      <c r="J167" s="10">
        <f>IF(OR($A167="",$E167&lt;&gt;"Sì"),"",$A167+'Elenchi'!$B$6/24)</f>
        <v/>
      </c>
      <c r="K167" s="4" t="n"/>
      <c r="L167" s="10">
        <f>IF(OR($A167="",$E167&lt;&gt;"Sì",$G167='Elenchi'!$C$18),"",$A167+'Elenchi'!$B$7/24)</f>
        <v/>
      </c>
      <c r="M167" s="4" t="n"/>
      <c r="N167" s="11">
        <f>IF($A167="","",COUNT($I167,$K167,$M167))</f>
        <v/>
      </c>
      <c r="O167" s="6" t="n"/>
      <c r="P167" s="8" t="n"/>
      <c r="Q167" s="4" t="n"/>
      <c r="R167" s="7" t="n"/>
      <c r="S167" s="7" t="n"/>
      <c r="T167" s="12">
        <f>IF(OR($A167="",$Q167=""),"",IF(AND($M167&lt;&gt;"",$Q167&gt;=$M167),"Email 3",IF(AND($K167&lt;&gt;"",$Q167&gt;=$K167),"Email 2",IF(AND($I167&lt;&gt;"",$Q167&gt;=$I167),"Email 1","Prima delle email"))))</f>
        <v/>
      </c>
      <c r="U167" s="13">
        <f>IF($A167="","",IF($P167&lt;&gt;"","Recuperato",IF($O167="Sì","Disiscritto",IF($E167&lt;&gt;"Sì","Niente email",IF(NOW()&gt;=$A167+'Elenchi'!$B$8,"Chiuso",IF(AND($H167&lt;&gt;"",$I167="",NOW()&gt;=$H167),"Email da inviare",IF(AND($J167&lt;&gt;"",$K167="",NOW()&gt;=$J167),"Email da inviare",IF(AND($L167&lt;&gt;"",$M167="",NOW()&gt;=$L167),"Email da inviare","In attesa"))))))))</f>
        <v/>
      </c>
      <c r="V167" s="9" t="n"/>
    </row>
    <row r="168">
      <c r="A168" s="4" t="n"/>
      <c r="B168" s="5" t="n"/>
      <c r="C168" s="6" t="n"/>
      <c r="D168" s="7" t="n"/>
      <c r="E168" s="6" t="n"/>
      <c r="F168" s="8" t="n"/>
      <c r="G168" s="9" t="n"/>
      <c r="H168" s="10">
        <f>IF(OR($A168="",$E168&lt;&gt;"Sì"),"",$A168+'Elenchi'!$B$5/24)</f>
        <v/>
      </c>
      <c r="I168" s="4" t="n"/>
      <c r="J168" s="10">
        <f>IF(OR($A168="",$E168&lt;&gt;"Sì"),"",$A168+'Elenchi'!$B$6/24)</f>
        <v/>
      </c>
      <c r="K168" s="4" t="n"/>
      <c r="L168" s="10">
        <f>IF(OR($A168="",$E168&lt;&gt;"Sì",$G168='Elenchi'!$C$18),"",$A168+'Elenchi'!$B$7/24)</f>
        <v/>
      </c>
      <c r="M168" s="4" t="n"/>
      <c r="N168" s="11">
        <f>IF($A168="","",COUNT($I168,$K168,$M168))</f>
        <v/>
      </c>
      <c r="O168" s="6" t="n"/>
      <c r="P168" s="8" t="n"/>
      <c r="Q168" s="4" t="n"/>
      <c r="R168" s="7" t="n"/>
      <c r="S168" s="7" t="n"/>
      <c r="T168" s="12">
        <f>IF(OR($A168="",$Q168=""),"",IF(AND($M168&lt;&gt;"",$Q168&gt;=$M168),"Email 3",IF(AND($K168&lt;&gt;"",$Q168&gt;=$K168),"Email 2",IF(AND($I168&lt;&gt;"",$Q168&gt;=$I168),"Email 1","Prima delle email"))))</f>
        <v/>
      </c>
      <c r="U168" s="13">
        <f>IF($A168="","",IF($P168&lt;&gt;"","Recuperato",IF($O168="Sì","Disiscritto",IF($E168&lt;&gt;"Sì","Niente email",IF(NOW()&gt;=$A168+'Elenchi'!$B$8,"Chiuso",IF(AND($H168&lt;&gt;"",$I168="",NOW()&gt;=$H168),"Email da inviare",IF(AND($J168&lt;&gt;"",$K168="",NOW()&gt;=$J168),"Email da inviare",IF(AND($L168&lt;&gt;"",$M168="",NOW()&gt;=$L168),"Email da inviare","In attesa"))))))))</f>
        <v/>
      </c>
      <c r="V168" s="9" t="n"/>
    </row>
    <row r="169">
      <c r="A169" s="4" t="n"/>
      <c r="B169" s="5" t="n"/>
      <c r="C169" s="6" t="n"/>
      <c r="D169" s="7" t="n"/>
      <c r="E169" s="6" t="n"/>
      <c r="F169" s="8" t="n"/>
      <c r="G169" s="9" t="n"/>
      <c r="H169" s="10">
        <f>IF(OR($A169="",$E169&lt;&gt;"Sì"),"",$A169+'Elenchi'!$B$5/24)</f>
        <v/>
      </c>
      <c r="I169" s="4" t="n"/>
      <c r="J169" s="10">
        <f>IF(OR($A169="",$E169&lt;&gt;"Sì"),"",$A169+'Elenchi'!$B$6/24)</f>
        <v/>
      </c>
      <c r="K169" s="4" t="n"/>
      <c r="L169" s="10">
        <f>IF(OR($A169="",$E169&lt;&gt;"Sì",$G169='Elenchi'!$C$18),"",$A169+'Elenchi'!$B$7/24)</f>
        <v/>
      </c>
      <c r="M169" s="4" t="n"/>
      <c r="N169" s="11">
        <f>IF($A169="","",COUNT($I169,$K169,$M169))</f>
        <v/>
      </c>
      <c r="O169" s="6" t="n"/>
      <c r="P169" s="8" t="n"/>
      <c r="Q169" s="4" t="n"/>
      <c r="R169" s="7" t="n"/>
      <c r="S169" s="7" t="n"/>
      <c r="T169" s="12">
        <f>IF(OR($A169="",$Q169=""),"",IF(AND($M169&lt;&gt;"",$Q169&gt;=$M169),"Email 3",IF(AND($K169&lt;&gt;"",$Q169&gt;=$K169),"Email 2",IF(AND($I169&lt;&gt;"",$Q169&gt;=$I169),"Email 1","Prima delle email"))))</f>
        <v/>
      </c>
      <c r="U169" s="13">
        <f>IF($A169="","",IF($P169&lt;&gt;"","Recuperato",IF($O169="Sì","Disiscritto",IF($E169&lt;&gt;"Sì","Niente email",IF(NOW()&gt;=$A169+'Elenchi'!$B$8,"Chiuso",IF(AND($H169&lt;&gt;"",$I169="",NOW()&gt;=$H169),"Email da inviare",IF(AND($J169&lt;&gt;"",$K169="",NOW()&gt;=$J169),"Email da inviare",IF(AND($L169&lt;&gt;"",$M169="",NOW()&gt;=$L169),"Email da inviare","In attesa"))))))))</f>
        <v/>
      </c>
      <c r="V169" s="9" t="n"/>
    </row>
    <row r="170">
      <c r="A170" s="4" t="n"/>
      <c r="B170" s="5" t="n"/>
      <c r="C170" s="6" t="n"/>
      <c r="D170" s="7" t="n"/>
      <c r="E170" s="6" t="n"/>
      <c r="F170" s="8" t="n"/>
      <c r="G170" s="9" t="n"/>
      <c r="H170" s="10">
        <f>IF(OR($A170="",$E170&lt;&gt;"Sì"),"",$A170+'Elenchi'!$B$5/24)</f>
        <v/>
      </c>
      <c r="I170" s="4" t="n"/>
      <c r="J170" s="10">
        <f>IF(OR($A170="",$E170&lt;&gt;"Sì"),"",$A170+'Elenchi'!$B$6/24)</f>
        <v/>
      </c>
      <c r="K170" s="4" t="n"/>
      <c r="L170" s="10">
        <f>IF(OR($A170="",$E170&lt;&gt;"Sì",$G170='Elenchi'!$C$18),"",$A170+'Elenchi'!$B$7/24)</f>
        <v/>
      </c>
      <c r="M170" s="4" t="n"/>
      <c r="N170" s="11">
        <f>IF($A170="","",COUNT($I170,$K170,$M170))</f>
        <v/>
      </c>
      <c r="O170" s="6" t="n"/>
      <c r="P170" s="8" t="n"/>
      <c r="Q170" s="4" t="n"/>
      <c r="R170" s="7" t="n"/>
      <c r="S170" s="7" t="n"/>
      <c r="T170" s="12">
        <f>IF(OR($A170="",$Q170=""),"",IF(AND($M170&lt;&gt;"",$Q170&gt;=$M170),"Email 3",IF(AND($K170&lt;&gt;"",$Q170&gt;=$K170),"Email 2",IF(AND($I170&lt;&gt;"",$Q170&gt;=$I170),"Email 1","Prima delle email"))))</f>
        <v/>
      </c>
      <c r="U170" s="13">
        <f>IF($A170="","",IF($P170&lt;&gt;"","Recuperato",IF($O170="Sì","Disiscritto",IF($E170&lt;&gt;"Sì","Niente email",IF(NOW()&gt;=$A170+'Elenchi'!$B$8,"Chiuso",IF(AND($H170&lt;&gt;"",$I170="",NOW()&gt;=$H170),"Email da inviare",IF(AND($J170&lt;&gt;"",$K170="",NOW()&gt;=$J170),"Email da inviare",IF(AND($L170&lt;&gt;"",$M170="",NOW()&gt;=$L170),"Email da inviare","In attesa"))))))))</f>
        <v/>
      </c>
      <c r="V170" s="9" t="n"/>
    </row>
    <row r="171">
      <c r="A171" s="4" t="n"/>
      <c r="B171" s="5" t="n"/>
      <c r="C171" s="6" t="n"/>
      <c r="D171" s="7" t="n"/>
      <c r="E171" s="6" t="n"/>
      <c r="F171" s="8" t="n"/>
      <c r="G171" s="9" t="n"/>
      <c r="H171" s="10">
        <f>IF(OR($A171="",$E171&lt;&gt;"Sì"),"",$A171+'Elenchi'!$B$5/24)</f>
        <v/>
      </c>
      <c r="I171" s="4" t="n"/>
      <c r="J171" s="10">
        <f>IF(OR($A171="",$E171&lt;&gt;"Sì"),"",$A171+'Elenchi'!$B$6/24)</f>
        <v/>
      </c>
      <c r="K171" s="4" t="n"/>
      <c r="L171" s="10">
        <f>IF(OR($A171="",$E171&lt;&gt;"Sì",$G171='Elenchi'!$C$18),"",$A171+'Elenchi'!$B$7/24)</f>
        <v/>
      </c>
      <c r="M171" s="4" t="n"/>
      <c r="N171" s="11">
        <f>IF($A171="","",COUNT($I171,$K171,$M171))</f>
        <v/>
      </c>
      <c r="O171" s="6" t="n"/>
      <c r="P171" s="8" t="n"/>
      <c r="Q171" s="4" t="n"/>
      <c r="R171" s="7" t="n"/>
      <c r="S171" s="7" t="n"/>
      <c r="T171" s="12">
        <f>IF(OR($A171="",$Q171=""),"",IF(AND($M171&lt;&gt;"",$Q171&gt;=$M171),"Email 3",IF(AND($K171&lt;&gt;"",$Q171&gt;=$K171),"Email 2",IF(AND($I171&lt;&gt;"",$Q171&gt;=$I171),"Email 1","Prima delle email"))))</f>
        <v/>
      </c>
      <c r="U171" s="13">
        <f>IF($A171="","",IF($P171&lt;&gt;"","Recuperato",IF($O171="Sì","Disiscritto",IF($E171&lt;&gt;"Sì","Niente email",IF(NOW()&gt;=$A171+'Elenchi'!$B$8,"Chiuso",IF(AND($H171&lt;&gt;"",$I171="",NOW()&gt;=$H171),"Email da inviare",IF(AND($J171&lt;&gt;"",$K171="",NOW()&gt;=$J171),"Email da inviare",IF(AND($L171&lt;&gt;"",$M171="",NOW()&gt;=$L171),"Email da inviare","In attesa"))))))))</f>
        <v/>
      </c>
      <c r="V171" s="9" t="n"/>
    </row>
    <row r="172">
      <c r="A172" s="4" t="n"/>
      <c r="B172" s="5" t="n"/>
      <c r="C172" s="6" t="n"/>
      <c r="D172" s="7" t="n"/>
      <c r="E172" s="6" t="n"/>
      <c r="F172" s="8" t="n"/>
      <c r="G172" s="9" t="n"/>
      <c r="H172" s="10">
        <f>IF(OR($A172="",$E172&lt;&gt;"Sì"),"",$A172+'Elenchi'!$B$5/24)</f>
        <v/>
      </c>
      <c r="I172" s="4" t="n"/>
      <c r="J172" s="10">
        <f>IF(OR($A172="",$E172&lt;&gt;"Sì"),"",$A172+'Elenchi'!$B$6/24)</f>
        <v/>
      </c>
      <c r="K172" s="4" t="n"/>
      <c r="L172" s="10">
        <f>IF(OR($A172="",$E172&lt;&gt;"Sì",$G172='Elenchi'!$C$18),"",$A172+'Elenchi'!$B$7/24)</f>
        <v/>
      </c>
      <c r="M172" s="4" t="n"/>
      <c r="N172" s="11">
        <f>IF($A172="","",COUNT($I172,$K172,$M172))</f>
        <v/>
      </c>
      <c r="O172" s="6" t="n"/>
      <c r="P172" s="8" t="n"/>
      <c r="Q172" s="4" t="n"/>
      <c r="R172" s="7" t="n"/>
      <c r="S172" s="7" t="n"/>
      <c r="T172" s="12">
        <f>IF(OR($A172="",$Q172=""),"",IF(AND($M172&lt;&gt;"",$Q172&gt;=$M172),"Email 3",IF(AND($K172&lt;&gt;"",$Q172&gt;=$K172),"Email 2",IF(AND($I172&lt;&gt;"",$Q172&gt;=$I172),"Email 1","Prima delle email"))))</f>
        <v/>
      </c>
      <c r="U172" s="13">
        <f>IF($A172="","",IF($P172&lt;&gt;"","Recuperato",IF($O172="Sì","Disiscritto",IF($E172&lt;&gt;"Sì","Niente email",IF(NOW()&gt;=$A172+'Elenchi'!$B$8,"Chiuso",IF(AND($H172&lt;&gt;"",$I172="",NOW()&gt;=$H172),"Email da inviare",IF(AND($J172&lt;&gt;"",$K172="",NOW()&gt;=$J172),"Email da inviare",IF(AND($L172&lt;&gt;"",$M172="",NOW()&gt;=$L172),"Email da inviare","In attesa"))))))))</f>
        <v/>
      </c>
      <c r="V172" s="9" t="n"/>
    </row>
    <row r="173">
      <c r="A173" s="4" t="n"/>
      <c r="B173" s="5" t="n"/>
      <c r="C173" s="6" t="n"/>
      <c r="D173" s="7" t="n"/>
      <c r="E173" s="6" t="n"/>
      <c r="F173" s="8" t="n"/>
      <c r="G173" s="9" t="n"/>
      <c r="H173" s="10">
        <f>IF(OR($A173="",$E173&lt;&gt;"Sì"),"",$A173+'Elenchi'!$B$5/24)</f>
        <v/>
      </c>
      <c r="I173" s="4" t="n"/>
      <c r="J173" s="10">
        <f>IF(OR($A173="",$E173&lt;&gt;"Sì"),"",$A173+'Elenchi'!$B$6/24)</f>
        <v/>
      </c>
      <c r="K173" s="4" t="n"/>
      <c r="L173" s="10">
        <f>IF(OR($A173="",$E173&lt;&gt;"Sì",$G173='Elenchi'!$C$18),"",$A173+'Elenchi'!$B$7/24)</f>
        <v/>
      </c>
      <c r="M173" s="4" t="n"/>
      <c r="N173" s="11">
        <f>IF($A173="","",COUNT($I173,$K173,$M173))</f>
        <v/>
      </c>
      <c r="O173" s="6" t="n"/>
      <c r="P173" s="8" t="n"/>
      <c r="Q173" s="4" t="n"/>
      <c r="R173" s="7" t="n"/>
      <c r="S173" s="7" t="n"/>
      <c r="T173" s="12">
        <f>IF(OR($A173="",$Q173=""),"",IF(AND($M173&lt;&gt;"",$Q173&gt;=$M173),"Email 3",IF(AND($K173&lt;&gt;"",$Q173&gt;=$K173),"Email 2",IF(AND($I173&lt;&gt;"",$Q173&gt;=$I173),"Email 1","Prima delle email"))))</f>
        <v/>
      </c>
      <c r="U173" s="13">
        <f>IF($A173="","",IF($P173&lt;&gt;"","Recuperato",IF($O173="Sì","Disiscritto",IF($E173&lt;&gt;"Sì","Niente email",IF(NOW()&gt;=$A173+'Elenchi'!$B$8,"Chiuso",IF(AND($H173&lt;&gt;"",$I173="",NOW()&gt;=$H173),"Email da inviare",IF(AND($J173&lt;&gt;"",$K173="",NOW()&gt;=$J173),"Email da inviare",IF(AND($L173&lt;&gt;"",$M173="",NOW()&gt;=$L173),"Email da inviare","In attesa"))))))))</f>
        <v/>
      </c>
      <c r="V173" s="9" t="n"/>
    </row>
    <row r="174">
      <c r="A174" s="4" t="n"/>
      <c r="B174" s="5" t="n"/>
      <c r="C174" s="6" t="n"/>
      <c r="D174" s="7" t="n"/>
      <c r="E174" s="6" t="n"/>
      <c r="F174" s="8" t="n"/>
      <c r="G174" s="9" t="n"/>
      <c r="H174" s="10">
        <f>IF(OR($A174="",$E174&lt;&gt;"Sì"),"",$A174+'Elenchi'!$B$5/24)</f>
        <v/>
      </c>
      <c r="I174" s="4" t="n"/>
      <c r="J174" s="10">
        <f>IF(OR($A174="",$E174&lt;&gt;"Sì"),"",$A174+'Elenchi'!$B$6/24)</f>
        <v/>
      </c>
      <c r="K174" s="4" t="n"/>
      <c r="L174" s="10">
        <f>IF(OR($A174="",$E174&lt;&gt;"Sì",$G174='Elenchi'!$C$18),"",$A174+'Elenchi'!$B$7/24)</f>
        <v/>
      </c>
      <c r="M174" s="4" t="n"/>
      <c r="N174" s="11">
        <f>IF($A174="","",COUNT($I174,$K174,$M174))</f>
        <v/>
      </c>
      <c r="O174" s="6" t="n"/>
      <c r="P174" s="8" t="n"/>
      <c r="Q174" s="4" t="n"/>
      <c r="R174" s="7" t="n"/>
      <c r="S174" s="7" t="n"/>
      <c r="T174" s="12">
        <f>IF(OR($A174="",$Q174=""),"",IF(AND($M174&lt;&gt;"",$Q174&gt;=$M174),"Email 3",IF(AND($K174&lt;&gt;"",$Q174&gt;=$K174),"Email 2",IF(AND($I174&lt;&gt;"",$Q174&gt;=$I174),"Email 1","Prima delle email"))))</f>
        <v/>
      </c>
      <c r="U174" s="13">
        <f>IF($A174="","",IF($P174&lt;&gt;"","Recuperato",IF($O174="Sì","Disiscritto",IF($E174&lt;&gt;"Sì","Niente email",IF(NOW()&gt;=$A174+'Elenchi'!$B$8,"Chiuso",IF(AND($H174&lt;&gt;"",$I174="",NOW()&gt;=$H174),"Email da inviare",IF(AND($J174&lt;&gt;"",$K174="",NOW()&gt;=$J174),"Email da inviare",IF(AND($L174&lt;&gt;"",$M174="",NOW()&gt;=$L174),"Email da inviare","In attesa"))))))))</f>
        <v/>
      </c>
      <c r="V174" s="9" t="n"/>
    </row>
    <row r="175">
      <c r="A175" s="4" t="n"/>
      <c r="B175" s="5" t="n"/>
      <c r="C175" s="6" t="n"/>
      <c r="D175" s="7" t="n"/>
      <c r="E175" s="6" t="n"/>
      <c r="F175" s="8" t="n"/>
      <c r="G175" s="9" t="n"/>
      <c r="H175" s="10">
        <f>IF(OR($A175="",$E175&lt;&gt;"Sì"),"",$A175+'Elenchi'!$B$5/24)</f>
        <v/>
      </c>
      <c r="I175" s="4" t="n"/>
      <c r="J175" s="10">
        <f>IF(OR($A175="",$E175&lt;&gt;"Sì"),"",$A175+'Elenchi'!$B$6/24)</f>
        <v/>
      </c>
      <c r="K175" s="4" t="n"/>
      <c r="L175" s="10">
        <f>IF(OR($A175="",$E175&lt;&gt;"Sì",$G175='Elenchi'!$C$18),"",$A175+'Elenchi'!$B$7/24)</f>
        <v/>
      </c>
      <c r="M175" s="4" t="n"/>
      <c r="N175" s="11">
        <f>IF($A175="","",COUNT($I175,$K175,$M175))</f>
        <v/>
      </c>
      <c r="O175" s="6" t="n"/>
      <c r="P175" s="8" t="n"/>
      <c r="Q175" s="4" t="n"/>
      <c r="R175" s="7" t="n"/>
      <c r="S175" s="7" t="n"/>
      <c r="T175" s="12">
        <f>IF(OR($A175="",$Q175=""),"",IF(AND($M175&lt;&gt;"",$Q175&gt;=$M175),"Email 3",IF(AND($K175&lt;&gt;"",$Q175&gt;=$K175),"Email 2",IF(AND($I175&lt;&gt;"",$Q175&gt;=$I175),"Email 1","Prima delle email"))))</f>
        <v/>
      </c>
      <c r="U175" s="13">
        <f>IF($A175="","",IF($P175&lt;&gt;"","Recuperato",IF($O175="Sì","Disiscritto",IF($E175&lt;&gt;"Sì","Niente email",IF(NOW()&gt;=$A175+'Elenchi'!$B$8,"Chiuso",IF(AND($H175&lt;&gt;"",$I175="",NOW()&gt;=$H175),"Email da inviare",IF(AND($J175&lt;&gt;"",$K175="",NOW()&gt;=$J175),"Email da inviare",IF(AND($L175&lt;&gt;"",$M175="",NOW()&gt;=$L175),"Email da inviare","In attesa"))))))))</f>
        <v/>
      </c>
      <c r="V175" s="9" t="n"/>
    </row>
    <row r="176">
      <c r="A176" s="4" t="n"/>
      <c r="B176" s="5" t="n"/>
      <c r="C176" s="6" t="n"/>
      <c r="D176" s="7" t="n"/>
      <c r="E176" s="6" t="n"/>
      <c r="F176" s="8" t="n"/>
      <c r="G176" s="9" t="n"/>
      <c r="H176" s="10">
        <f>IF(OR($A176="",$E176&lt;&gt;"Sì"),"",$A176+'Elenchi'!$B$5/24)</f>
        <v/>
      </c>
      <c r="I176" s="4" t="n"/>
      <c r="J176" s="10">
        <f>IF(OR($A176="",$E176&lt;&gt;"Sì"),"",$A176+'Elenchi'!$B$6/24)</f>
        <v/>
      </c>
      <c r="K176" s="4" t="n"/>
      <c r="L176" s="10">
        <f>IF(OR($A176="",$E176&lt;&gt;"Sì",$G176='Elenchi'!$C$18),"",$A176+'Elenchi'!$B$7/24)</f>
        <v/>
      </c>
      <c r="M176" s="4" t="n"/>
      <c r="N176" s="11">
        <f>IF($A176="","",COUNT($I176,$K176,$M176))</f>
        <v/>
      </c>
      <c r="O176" s="6" t="n"/>
      <c r="P176" s="8" t="n"/>
      <c r="Q176" s="4" t="n"/>
      <c r="R176" s="7" t="n"/>
      <c r="S176" s="7" t="n"/>
      <c r="T176" s="12">
        <f>IF(OR($A176="",$Q176=""),"",IF(AND($M176&lt;&gt;"",$Q176&gt;=$M176),"Email 3",IF(AND($K176&lt;&gt;"",$Q176&gt;=$K176),"Email 2",IF(AND($I176&lt;&gt;"",$Q176&gt;=$I176),"Email 1","Prima delle email"))))</f>
        <v/>
      </c>
      <c r="U176" s="13">
        <f>IF($A176="","",IF($P176&lt;&gt;"","Recuperato",IF($O176="Sì","Disiscritto",IF($E176&lt;&gt;"Sì","Niente email",IF(NOW()&gt;=$A176+'Elenchi'!$B$8,"Chiuso",IF(AND($H176&lt;&gt;"",$I176="",NOW()&gt;=$H176),"Email da inviare",IF(AND($J176&lt;&gt;"",$K176="",NOW()&gt;=$J176),"Email da inviare",IF(AND($L176&lt;&gt;"",$M176="",NOW()&gt;=$L176),"Email da inviare","In attesa"))))))))</f>
        <v/>
      </c>
      <c r="V176" s="9" t="n"/>
    </row>
    <row r="177">
      <c r="A177" s="4" t="n"/>
      <c r="B177" s="5" t="n"/>
      <c r="C177" s="6" t="n"/>
      <c r="D177" s="7" t="n"/>
      <c r="E177" s="6" t="n"/>
      <c r="F177" s="8" t="n"/>
      <c r="G177" s="9" t="n"/>
      <c r="H177" s="10">
        <f>IF(OR($A177="",$E177&lt;&gt;"Sì"),"",$A177+'Elenchi'!$B$5/24)</f>
        <v/>
      </c>
      <c r="I177" s="4" t="n"/>
      <c r="J177" s="10">
        <f>IF(OR($A177="",$E177&lt;&gt;"Sì"),"",$A177+'Elenchi'!$B$6/24)</f>
        <v/>
      </c>
      <c r="K177" s="4" t="n"/>
      <c r="L177" s="10">
        <f>IF(OR($A177="",$E177&lt;&gt;"Sì",$G177='Elenchi'!$C$18),"",$A177+'Elenchi'!$B$7/24)</f>
        <v/>
      </c>
      <c r="M177" s="4" t="n"/>
      <c r="N177" s="11">
        <f>IF($A177="","",COUNT($I177,$K177,$M177))</f>
        <v/>
      </c>
      <c r="O177" s="6" t="n"/>
      <c r="P177" s="8" t="n"/>
      <c r="Q177" s="4" t="n"/>
      <c r="R177" s="7" t="n"/>
      <c r="S177" s="7" t="n"/>
      <c r="T177" s="12">
        <f>IF(OR($A177="",$Q177=""),"",IF(AND($M177&lt;&gt;"",$Q177&gt;=$M177),"Email 3",IF(AND($K177&lt;&gt;"",$Q177&gt;=$K177),"Email 2",IF(AND($I177&lt;&gt;"",$Q177&gt;=$I177),"Email 1","Prima delle email"))))</f>
        <v/>
      </c>
      <c r="U177" s="13">
        <f>IF($A177="","",IF($P177&lt;&gt;"","Recuperato",IF($O177="Sì","Disiscritto",IF($E177&lt;&gt;"Sì","Niente email",IF(NOW()&gt;=$A177+'Elenchi'!$B$8,"Chiuso",IF(AND($H177&lt;&gt;"",$I177="",NOW()&gt;=$H177),"Email da inviare",IF(AND($J177&lt;&gt;"",$K177="",NOW()&gt;=$J177),"Email da inviare",IF(AND($L177&lt;&gt;"",$M177="",NOW()&gt;=$L177),"Email da inviare","In attesa"))))))))</f>
        <v/>
      </c>
      <c r="V177" s="9" t="n"/>
    </row>
    <row r="178">
      <c r="A178" s="4" t="n"/>
      <c r="B178" s="5" t="n"/>
      <c r="C178" s="6" t="n"/>
      <c r="D178" s="7" t="n"/>
      <c r="E178" s="6" t="n"/>
      <c r="F178" s="8" t="n"/>
      <c r="G178" s="9" t="n"/>
      <c r="H178" s="10">
        <f>IF(OR($A178="",$E178&lt;&gt;"Sì"),"",$A178+'Elenchi'!$B$5/24)</f>
        <v/>
      </c>
      <c r="I178" s="4" t="n"/>
      <c r="J178" s="10">
        <f>IF(OR($A178="",$E178&lt;&gt;"Sì"),"",$A178+'Elenchi'!$B$6/24)</f>
        <v/>
      </c>
      <c r="K178" s="4" t="n"/>
      <c r="L178" s="10">
        <f>IF(OR($A178="",$E178&lt;&gt;"Sì",$G178='Elenchi'!$C$18),"",$A178+'Elenchi'!$B$7/24)</f>
        <v/>
      </c>
      <c r="M178" s="4" t="n"/>
      <c r="N178" s="11">
        <f>IF($A178="","",COUNT($I178,$K178,$M178))</f>
        <v/>
      </c>
      <c r="O178" s="6" t="n"/>
      <c r="P178" s="8" t="n"/>
      <c r="Q178" s="4" t="n"/>
      <c r="R178" s="7" t="n"/>
      <c r="S178" s="7" t="n"/>
      <c r="T178" s="12">
        <f>IF(OR($A178="",$Q178=""),"",IF(AND($M178&lt;&gt;"",$Q178&gt;=$M178),"Email 3",IF(AND($K178&lt;&gt;"",$Q178&gt;=$K178),"Email 2",IF(AND($I178&lt;&gt;"",$Q178&gt;=$I178),"Email 1","Prima delle email"))))</f>
        <v/>
      </c>
      <c r="U178" s="13">
        <f>IF($A178="","",IF($P178&lt;&gt;"","Recuperato",IF($O178="Sì","Disiscritto",IF($E178&lt;&gt;"Sì","Niente email",IF(NOW()&gt;=$A178+'Elenchi'!$B$8,"Chiuso",IF(AND($H178&lt;&gt;"",$I178="",NOW()&gt;=$H178),"Email da inviare",IF(AND($J178&lt;&gt;"",$K178="",NOW()&gt;=$J178),"Email da inviare",IF(AND($L178&lt;&gt;"",$M178="",NOW()&gt;=$L178),"Email da inviare","In attesa"))))))))</f>
        <v/>
      </c>
      <c r="V178" s="9" t="n"/>
    </row>
    <row r="179">
      <c r="A179" s="4" t="n"/>
      <c r="B179" s="5" t="n"/>
      <c r="C179" s="6" t="n"/>
      <c r="D179" s="7" t="n"/>
      <c r="E179" s="6" t="n"/>
      <c r="F179" s="8" t="n"/>
      <c r="G179" s="9" t="n"/>
      <c r="H179" s="10">
        <f>IF(OR($A179="",$E179&lt;&gt;"Sì"),"",$A179+'Elenchi'!$B$5/24)</f>
        <v/>
      </c>
      <c r="I179" s="4" t="n"/>
      <c r="J179" s="10">
        <f>IF(OR($A179="",$E179&lt;&gt;"Sì"),"",$A179+'Elenchi'!$B$6/24)</f>
        <v/>
      </c>
      <c r="K179" s="4" t="n"/>
      <c r="L179" s="10">
        <f>IF(OR($A179="",$E179&lt;&gt;"Sì",$G179='Elenchi'!$C$18),"",$A179+'Elenchi'!$B$7/24)</f>
        <v/>
      </c>
      <c r="M179" s="4" t="n"/>
      <c r="N179" s="11">
        <f>IF($A179="","",COUNT($I179,$K179,$M179))</f>
        <v/>
      </c>
      <c r="O179" s="6" t="n"/>
      <c r="P179" s="8" t="n"/>
      <c r="Q179" s="4" t="n"/>
      <c r="R179" s="7" t="n"/>
      <c r="S179" s="7" t="n"/>
      <c r="T179" s="12">
        <f>IF(OR($A179="",$Q179=""),"",IF(AND($M179&lt;&gt;"",$Q179&gt;=$M179),"Email 3",IF(AND($K179&lt;&gt;"",$Q179&gt;=$K179),"Email 2",IF(AND($I179&lt;&gt;"",$Q179&gt;=$I179),"Email 1","Prima delle email"))))</f>
        <v/>
      </c>
      <c r="U179" s="13">
        <f>IF($A179="","",IF($P179&lt;&gt;"","Recuperato",IF($O179="Sì","Disiscritto",IF($E179&lt;&gt;"Sì","Niente email",IF(NOW()&gt;=$A179+'Elenchi'!$B$8,"Chiuso",IF(AND($H179&lt;&gt;"",$I179="",NOW()&gt;=$H179),"Email da inviare",IF(AND($J179&lt;&gt;"",$K179="",NOW()&gt;=$J179),"Email da inviare",IF(AND($L179&lt;&gt;"",$M179="",NOW()&gt;=$L179),"Email da inviare","In attesa"))))))))</f>
        <v/>
      </c>
      <c r="V179" s="9" t="n"/>
    </row>
    <row r="180">
      <c r="A180" s="4" t="n"/>
      <c r="B180" s="5" t="n"/>
      <c r="C180" s="6" t="n"/>
      <c r="D180" s="7" t="n"/>
      <c r="E180" s="6" t="n"/>
      <c r="F180" s="8" t="n"/>
      <c r="G180" s="9" t="n"/>
      <c r="H180" s="10">
        <f>IF(OR($A180="",$E180&lt;&gt;"Sì"),"",$A180+'Elenchi'!$B$5/24)</f>
        <v/>
      </c>
      <c r="I180" s="4" t="n"/>
      <c r="J180" s="10">
        <f>IF(OR($A180="",$E180&lt;&gt;"Sì"),"",$A180+'Elenchi'!$B$6/24)</f>
        <v/>
      </c>
      <c r="K180" s="4" t="n"/>
      <c r="L180" s="10">
        <f>IF(OR($A180="",$E180&lt;&gt;"Sì",$G180='Elenchi'!$C$18),"",$A180+'Elenchi'!$B$7/24)</f>
        <v/>
      </c>
      <c r="M180" s="4" t="n"/>
      <c r="N180" s="11">
        <f>IF($A180="","",COUNT($I180,$K180,$M180))</f>
        <v/>
      </c>
      <c r="O180" s="6" t="n"/>
      <c r="P180" s="8" t="n"/>
      <c r="Q180" s="4" t="n"/>
      <c r="R180" s="7" t="n"/>
      <c r="S180" s="7" t="n"/>
      <c r="T180" s="12">
        <f>IF(OR($A180="",$Q180=""),"",IF(AND($M180&lt;&gt;"",$Q180&gt;=$M180),"Email 3",IF(AND($K180&lt;&gt;"",$Q180&gt;=$K180),"Email 2",IF(AND($I180&lt;&gt;"",$Q180&gt;=$I180),"Email 1","Prima delle email"))))</f>
        <v/>
      </c>
      <c r="U180" s="13">
        <f>IF($A180="","",IF($P180&lt;&gt;"","Recuperato",IF($O180="Sì","Disiscritto",IF($E180&lt;&gt;"Sì","Niente email",IF(NOW()&gt;=$A180+'Elenchi'!$B$8,"Chiuso",IF(AND($H180&lt;&gt;"",$I180="",NOW()&gt;=$H180),"Email da inviare",IF(AND($J180&lt;&gt;"",$K180="",NOW()&gt;=$J180),"Email da inviare",IF(AND($L180&lt;&gt;"",$M180="",NOW()&gt;=$L180),"Email da inviare","In attesa"))))))))</f>
        <v/>
      </c>
      <c r="V180" s="9" t="n"/>
    </row>
    <row r="181">
      <c r="A181" s="4" t="n"/>
      <c r="B181" s="5" t="n"/>
      <c r="C181" s="6" t="n"/>
      <c r="D181" s="7" t="n"/>
      <c r="E181" s="6" t="n"/>
      <c r="F181" s="8" t="n"/>
      <c r="G181" s="9" t="n"/>
      <c r="H181" s="10">
        <f>IF(OR($A181="",$E181&lt;&gt;"Sì"),"",$A181+'Elenchi'!$B$5/24)</f>
        <v/>
      </c>
      <c r="I181" s="4" t="n"/>
      <c r="J181" s="10">
        <f>IF(OR($A181="",$E181&lt;&gt;"Sì"),"",$A181+'Elenchi'!$B$6/24)</f>
        <v/>
      </c>
      <c r="K181" s="4" t="n"/>
      <c r="L181" s="10">
        <f>IF(OR($A181="",$E181&lt;&gt;"Sì",$G181='Elenchi'!$C$18),"",$A181+'Elenchi'!$B$7/24)</f>
        <v/>
      </c>
      <c r="M181" s="4" t="n"/>
      <c r="N181" s="11">
        <f>IF($A181="","",COUNT($I181,$K181,$M181))</f>
        <v/>
      </c>
      <c r="O181" s="6" t="n"/>
      <c r="P181" s="8" t="n"/>
      <c r="Q181" s="4" t="n"/>
      <c r="R181" s="7" t="n"/>
      <c r="S181" s="7" t="n"/>
      <c r="T181" s="12">
        <f>IF(OR($A181="",$Q181=""),"",IF(AND($M181&lt;&gt;"",$Q181&gt;=$M181),"Email 3",IF(AND($K181&lt;&gt;"",$Q181&gt;=$K181),"Email 2",IF(AND($I181&lt;&gt;"",$Q181&gt;=$I181),"Email 1","Prima delle email"))))</f>
        <v/>
      </c>
      <c r="U181" s="13">
        <f>IF($A181="","",IF($P181&lt;&gt;"","Recuperato",IF($O181="Sì","Disiscritto",IF($E181&lt;&gt;"Sì","Niente email",IF(NOW()&gt;=$A181+'Elenchi'!$B$8,"Chiuso",IF(AND($H181&lt;&gt;"",$I181="",NOW()&gt;=$H181),"Email da inviare",IF(AND($J181&lt;&gt;"",$K181="",NOW()&gt;=$J181),"Email da inviare",IF(AND($L181&lt;&gt;"",$M181="",NOW()&gt;=$L181),"Email da inviare","In attesa"))))))))</f>
        <v/>
      </c>
      <c r="V181" s="9" t="n"/>
    </row>
    <row r="182">
      <c r="A182" s="4" t="n"/>
      <c r="B182" s="5" t="n"/>
      <c r="C182" s="6" t="n"/>
      <c r="D182" s="7" t="n"/>
      <c r="E182" s="6" t="n"/>
      <c r="F182" s="8" t="n"/>
      <c r="G182" s="9" t="n"/>
      <c r="H182" s="10">
        <f>IF(OR($A182="",$E182&lt;&gt;"Sì"),"",$A182+'Elenchi'!$B$5/24)</f>
        <v/>
      </c>
      <c r="I182" s="4" t="n"/>
      <c r="J182" s="10">
        <f>IF(OR($A182="",$E182&lt;&gt;"Sì"),"",$A182+'Elenchi'!$B$6/24)</f>
        <v/>
      </c>
      <c r="K182" s="4" t="n"/>
      <c r="L182" s="10">
        <f>IF(OR($A182="",$E182&lt;&gt;"Sì",$G182='Elenchi'!$C$18),"",$A182+'Elenchi'!$B$7/24)</f>
        <v/>
      </c>
      <c r="M182" s="4" t="n"/>
      <c r="N182" s="11">
        <f>IF($A182="","",COUNT($I182,$K182,$M182))</f>
        <v/>
      </c>
      <c r="O182" s="6" t="n"/>
      <c r="P182" s="8" t="n"/>
      <c r="Q182" s="4" t="n"/>
      <c r="R182" s="7" t="n"/>
      <c r="S182" s="7" t="n"/>
      <c r="T182" s="12">
        <f>IF(OR($A182="",$Q182=""),"",IF(AND($M182&lt;&gt;"",$Q182&gt;=$M182),"Email 3",IF(AND($K182&lt;&gt;"",$Q182&gt;=$K182),"Email 2",IF(AND($I182&lt;&gt;"",$Q182&gt;=$I182),"Email 1","Prima delle email"))))</f>
        <v/>
      </c>
      <c r="U182" s="13">
        <f>IF($A182="","",IF($P182&lt;&gt;"","Recuperato",IF($O182="Sì","Disiscritto",IF($E182&lt;&gt;"Sì","Niente email",IF(NOW()&gt;=$A182+'Elenchi'!$B$8,"Chiuso",IF(AND($H182&lt;&gt;"",$I182="",NOW()&gt;=$H182),"Email da inviare",IF(AND($J182&lt;&gt;"",$K182="",NOW()&gt;=$J182),"Email da inviare",IF(AND($L182&lt;&gt;"",$M182="",NOW()&gt;=$L182),"Email da inviare","In attesa"))))))))</f>
        <v/>
      </c>
      <c r="V182" s="9" t="n"/>
    </row>
    <row r="183">
      <c r="A183" s="4" t="n"/>
      <c r="B183" s="5" t="n"/>
      <c r="C183" s="6" t="n"/>
      <c r="D183" s="7" t="n"/>
      <c r="E183" s="6" t="n"/>
      <c r="F183" s="8" t="n"/>
      <c r="G183" s="9" t="n"/>
      <c r="H183" s="10">
        <f>IF(OR($A183="",$E183&lt;&gt;"Sì"),"",$A183+'Elenchi'!$B$5/24)</f>
        <v/>
      </c>
      <c r="I183" s="4" t="n"/>
      <c r="J183" s="10">
        <f>IF(OR($A183="",$E183&lt;&gt;"Sì"),"",$A183+'Elenchi'!$B$6/24)</f>
        <v/>
      </c>
      <c r="K183" s="4" t="n"/>
      <c r="L183" s="10">
        <f>IF(OR($A183="",$E183&lt;&gt;"Sì",$G183='Elenchi'!$C$18),"",$A183+'Elenchi'!$B$7/24)</f>
        <v/>
      </c>
      <c r="M183" s="4" t="n"/>
      <c r="N183" s="11">
        <f>IF($A183="","",COUNT($I183,$K183,$M183))</f>
        <v/>
      </c>
      <c r="O183" s="6" t="n"/>
      <c r="P183" s="8" t="n"/>
      <c r="Q183" s="4" t="n"/>
      <c r="R183" s="7" t="n"/>
      <c r="S183" s="7" t="n"/>
      <c r="T183" s="12">
        <f>IF(OR($A183="",$Q183=""),"",IF(AND($M183&lt;&gt;"",$Q183&gt;=$M183),"Email 3",IF(AND($K183&lt;&gt;"",$Q183&gt;=$K183),"Email 2",IF(AND($I183&lt;&gt;"",$Q183&gt;=$I183),"Email 1","Prima delle email"))))</f>
        <v/>
      </c>
      <c r="U183" s="13">
        <f>IF($A183="","",IF($P183&lt;&gt;"","Recuperato",IF($O183="Sì","Disiscritto",IF($E183&lt;&gt;"Sì","Niente email",IF(NOW()&gt;=$A183+'Elenchi'!$B$8,"Chiuso",IF(AND($H183&lt;&gt;"",$I183="",NOW()&gt;=$H183),"Email da inviare",IF(AND($J183&lt;&gt;"",$K183="",NOW()&gt;=$J183),"Email da inviare",IF(AND($L183&lt;&gt;"",$M183="",NOW()&gt;=$L183),"Email da inviare","In attesa"))))))))</f>
        <v/>
      </c>
      <c r="V183" s="9" t="n"/>
    </row>
    <row r="184">
      <c r="A184" s="4" t="n"/>
      <c r="B184" s="5" t="n"/>
      <c r="C184" s="6" t="n"/>
      <c r="D184" s="7" t="n"/>
      <c r="E184" s="6" t="n"/>
      <c r="F184" s="8" t="n"/>
      <c r="G184" s="9" t="n"/>
      <c r="H184" s="10">
        <f>IF(OR($A184="",$E184&lt;&gt;"Sì"),"",$A184+'Elenchi'!$B$5/24)</f>
        <v/>
      </c>
      <c r="I184" s="4" t="n"/>
      <c r="J184" s="10">
        <f>IF(OR($A184="",$E184&lt;&gt;"Sì"),"",$A184+'Elenchi'!$B$6/24)</f>
        <v/>
      </c>
      <c r="K184" s="4" t="n"/>
      <c r="L184" s="10">
        <f>IF(OR($A184="",$E184&lt;&gt;"Sì",$G184='Elenchi'!$C$18),"",$A184+'Elenchi'!$B$7/24)</f>
        <v/>
      </c>
      <c r="M184" s="4" t="n"/>
      <c r="N184" s="11">
        <f>IF($A184="","",COUNT($I184,$K184,$M184))</f>
        <v/>
      </c>
      <c r="O184" s="6" t="n"/>
      <c r="P184" s="8" t="n"/>
      <c r="Q184" s="4" t="n"/>
      <c r="R184" s="7" t="n"/>
      <c r="S184" s="7" t="n"/>
      <c r="T184" s="12">
        <f>IF(OR($A184="",$Q184=""),"",IF(AND($M184&lt;&gt;"",$Q184&gt;=$M184),"Email 3",IF(AND($K184&lt;&gt;"",$Q184&gt;=$K184),"Email 2",IF(AND($I184&lt;&gt;"",$Q184&gt;=$I184),"Email 1","Prima delle email"))))</f>
        <v/>
      </c>
      <c r="U184" s="13">
        <f>IF($A184="","",IF($P184&lt;&gt;"","Recuperato",IF($O184="Sì","Disiscritto",IF($E184&lt;&gt;"Sì","Niente email",IF(NOW()&gt;=$A184+'Elenchi'!$B$8,"Chiuso",IF(AND($H184&lt;&gt;"",$I184="",NOW()&gt;=$H184),"Email da inviare",IF(AND($J184&lt;&gt;"",$K184="",NOW()&gt;=$J184),"Email da inviare",IF(AND($L184&lt;&gt;"",$M184="",NOW()&gt;=$L184),"Email da inviare","In attesa"))))))))</f>
        <v/>
      </c>
      <c r="V184" s="9" t="n"/>
    </row>
    <row r="185">
      <c r="A185" s="4" t="n"/>
      <c r="B185" s="5" t="n"/>
      <c r="C185" s="6" t="n"/>
      <c r="D185" s="7" t="n"/>
      <c r="E185" s="6" t="n"/>
      <c r="F185" s="8" t="n"/>
      <c r="G185" s="9" t="n"/>
      <c r="H185" s="10">
        <f>IF(OR($A185="",$E185&lt;&gt;"Sì"),"",$A185+'Elenchi'!$B$5/24)</f>
        <v/>
      </c>
      <c r="I185" s="4" t="n"/>
      <c r="J185" s="10">
        <f>IF(OR($A185="",$E185&lt;&gt;"Sì"),"",$A185+'Elenchi'!$B$6/24)</f>
        <v/>
      </c>
      <c r="K185" s="4" t="n"/>
      <c r="L185" s="10">
        <f>IF(OR($A185="",$E185&lt;&gt;"Sì",$G185='Elenchi'!$C$18),"",$A185+'Elenchi'!$B$7/24)</f>
        <v/>
      </c>
      <c r="M185" s="4" t="n"/>
      <c r="N185" s="11">
        <f>IF($A185="","",COUNT($I185,$K185,$M185))</f>
        <v/>
      </c>
      <c r="O185" s="6" t="n"/>
      <c r="P185" s="8" t="n"/>
      <c r="Q185" s="4" t="n"/>
      <c r="R185" s="7" t="n"/>
      <c r="S185" s="7" t="n"/>
      <c r="T185" s="12">
        <f>IF(OR($A185="",$Q185=""),"",IF(AND($M185&lt;&gt;"",$Q185&gt;=$M185),"Email 3",IF(AND($K185&lt;&gt;"",$Q185&gt;=$K185),"Email 2",IF(AND($I185&lt;&gt;"",$Q185&gt;=$I185),"Email 1","Prima delle email"))))</f>
        <v/>
      </c>
      <c r="U185" s="13">
        <f>IF($A185="","",IF($P185&lt;&gt;"","Recuperato",IF($O185="Sì","Disiscritto",IF($E185&lt;&gt;"Sì","Niente email",IF(NOW()&gt;=$A185+'Elenchi'!$B$8,"Chiuso",IF(AND($H185&lt;&gt;"",$I185="",NOW()&gt;=$H185),"Email da inviare",IF(AND($J185&lt;&gt;"",$K185="",NOW()&gt;=$J185),"Email da inviare",IF(AND($L185&lt;&gt;"",$M185="",NOW()&gt;=$L185),"Email da inviare","In attesa"))))))))</f>
        <v/>
      </c>
      <c r="V185" s="9" t="n"/>
    </row>
    <row r="186">
      <c r="A186" s="4" t="n"/>
      <c r="B186" s="5" t="n"/>
      <c r="C186" s="6" t="n"/>
      <c r="D186" s="7" t="n"/>
      <c r="E186" s="6" t="n"/>
      <c r="F186" s="8" t="n"/>
      <c r="G186" s="9" t="n"/>
      <c r="H186" s="10">
        <f>IF(OR($A186="",$E186&lt;&gt;"Sì"),"",$A186+'Elenchi'!$B$5/24)</f>
        <v/>
      </c>
      <c r="I186" s="4" t="n"/>
      <c r="J186" s="10">
        <f>IF(OR($A186="",$E186&lt;&gt;"Sì"),"",$A186+'Elenchi'!$B$6/24)</f>
        <v/>
      </c>
      <c r="K186" s="4" t="n"/>
      <c r="L186" s="10">
        <f>IF(OR($A186="",$E186&lt;&gt;"Sì",$G186='Elenchi'!$C$18),"",$A186+'Elenchi'!$B$7/24)</f>
        <v/>
      </c>
      <c r="M186" s="4" t="n"/>
      <c r="N186" s="11">
        <f>IF($A186="","",COUNT($I186,$K186,$M186))</f>
        <v/>
      </c>
      <c r="O186" s="6" t="n"/>
      <c r="P186" s="8" t="n"/>
      <c r="Q186" s="4" t="n"/>
      <c r="R186" s="7" t="n"/>
      <c r="S186" s="7" t="n"/>
      <c r="T186" s="12">
        <f>IF(OR($A186="",$Q186=""),"",IF(AND($M186&lt;&gt;"",$Q186&gt;=$M186),"Email 3",IF(AND($K186&lt;&gt;"",$Q186&gt;=$K186),"Email 2",IF(AND($I186&lt;&gt;"",$Q186&gt;=$I186),"Email 1","Prima delle email"))))</f>
        <v/>
      </c>
      <c r="U186" s="13">
        <f>IF($A186="","",IF($P186&lt;&gt;"","Recuperato",IF($O186="Sì","Disiscritto",IF($E186&lt;&gt;"Sì","Niente email",IF(NOW()&gt;=$A186+'Elenchi'!$B$8,"Chiuso",IF(AND($H186&lt;&gt;"",$I186="",NOW()&gt;=$H186),"Email da inviare",IF(AND($J186&lt;&gt;"",$K186="",NOW()&gt;=$J186),"Email da inviare",IF(AND($L186&lt;&gt;"",$M186="",NOW()&gt;=$L186),"Email da inviare","In attesa"))))))))</f>
        <v/>
      </c>
      <c r="V186" s="9" t="n"/>
    </row>
    <row r="187">
      <c r="A187" s="4" t="n"/>
      <c r="B187" s="5" t="n"/>
      <c r="C187" s="6" t="n"/>
      <c r="D187" s="7" t="n"/>
      <c r="E187" s="6" t="n"/>
      <c r="F187" s="8" t="n"/>
      <c r="G187" s="9" t="n"/>
      <c r="H187" s="10">
        <f>IF(OR($A187="",$E187&lt;&gt;"Sì"),"",$A187+'Elenchi'!$B$5/24)</f>
        <v/>
      </c>
      <c r="I187" s="4" t="n"/>
      <c r="J187" s="10">
        <f>IF(OR($A187="",$E187&lt;&gt;"Sì"),"",$A187+'Elenchi'!$B$6/24)</f>
        <v/>
      </c>
      <c r="K187" s="4" t="n"/>
      <c r="L187" s="10">
        <f>IF(OR($A187="",$E187&lt;&gt;"Sì",$G187='Elenchi'!$C$18),"",$A187+'Elenchi'!$B$7/24)</f>
        <v/>
      </c>
      <c r="M187" s="4" t="n"/>
      <c r="N187" s="11">
        <f>IF($A187="","",COUNT($I187,$K187,$M187))</f>
        <v/>
      </c>
      <c r="O187" s="6" t="n"/>
      <c r="P187" s="8" t="n"/>
      <c r="Q187" s="4" t="n"/>
      <c r="R187" s="7" t="n"/>
      <c r="S187" s="7" t="n"/>
      <c r="T187" s="12">
        <f>IF(OR($A187="",$Q187=""),"",IF(AND($M187&lt;&gt;"",$Q187&gt;=$M187),"Email 3",IF(AND($K187&lt;&gt;"",$Q187&gt;=$K187),"Email 2",IF(AND($I187&lt;&gt;"",$Q187&gt;=$I187),"Email 1","Prima delle email"))))</f>
        <v/>
      </c>
      <c r="U187" s="13">
        <f>IF($A187="","",IF($P187&lt;&gt;"","Recuperato",IF($O187="Sì","Disiscritto",IF($E187&lt;&gt;"Sì","Niente email",IF(NOW()&gt;=$A187+'Elenchi'!$B$8,"Chiuso",IF(AND($H187&lt;&gt;"",$I187="",NOW()&gt;=$H187),"Email da inviare",IF(AND($J187&lt;&gt;"",$K187="",NOW()&gt;=$J187),"Email da inviare",IF(AND($L187&lt;&gt;"",$M187="",NOW()&gt;=$L187),"Email da inviare","In attesa"))))))))</f>
        <v/>
      </c>
      <c r="V187" s="9" t="n"/>
    </row>
    <row r="188">
      <c r="A188" s="4" t="n"/>
      <c r="B188" s="5" t="n"/>
      <c r="C188" s="6" t="n"/>
      <c r="D188" s="7" t="n"/>
      <c r="E188" s="6" t="n"/>
      <c r="F188" s="8" t="n"/>
      <c r="G188" s="9" t="n"/>
      <c r="H188" s="10">
        <f>IF(OR($A188="",$E188&lt;&gt;"Sì"),"",$A188+'Elenchi'!$B$5/24)</f>
        <v/>
      </c>
      <c r="I188" s="4" t="n"/>
      <c r="J188" s="10">
        <f>IF(OR($A188="",$E188&lt;&gt;"Sì"),"",$A188+'Elenchi'!$B$6/24)</f>
        <v/>
      </c>
      <c r="K188" s="4" t="n"/>
      <c r="L188" s="10">
        <f>IF(OR($A188="",$E188&lt;&gt;"Sì",$G188='Elenchi'!$C$18),"",$A188+'Elenchi'!$B$7/24)</f>
        <v/>
      </c>
      <c r="M188" s="4" t="n"/>
      <c r="N188" s="11">
        <f>IF($A188="","",COUNT($I188,$K188,$M188))</f>
        <v/>
      </c>
      <c r="O188" s="6" t="n"/>
      <c r="P188" s="8" t="n"/>
      <c r="Q188" s="4" t="n"/>
      <c r="R188" s="7" t="n"/>
      <c r="S188" s="7" t="n"/>
      <c r="T188" s="12">
        <f>IF(OR($A188="",$Q188=""),"",IF(AND($M188&lt;&gt;"",$Q188&gt;=$M188),"Email 3",IF(AND($K188&lt;&gt;"",$Q188&gt;=$K188),"Email 2",IF(AND($I188&lt;&gt;"",$Q188&gt;=$I188),"Email 1","Prima delle email"))))</f>
        <v/>
      </c>
      <c r="U188" s="13">
        <f>IF($A188="","",IF($P188&lt;&gt;"","Recuperato",IF($O188="Sì","Disiscritto",IF($E188&lt;&gt;"Sì","Niente email",IF(NOW()&gt;=$A188+'Elenchi'!$B$8,"Chiuso",IF(AND($H188&lt;&gt;"",$I188="",NOW()&gt;=$H188),"Email da inviare",IF(AND($J188&lt;&gt;"",$K188="",NOW()&gt;=$J188),"Email da inviare",IF(AND($L188&lt;&gt;"",$M188="",NOW()&gt;=$L188),"Email da inviare","In attesa"))))))))</f>
        <v/>
      </c>
      <c r="V188" s="9" t="n"/>
    </row>
    <row r="189">
      <c r="A189" s="4" t="n"/>
      <c r="B189" s="5" t="n"/>
      <c r="C189" s="6" t="n"/>
      <c r="D189" s="7" t="n"/>
      <c r="E189" s="6" t="n"/>
      <c r="F189" s="8" t="n"/>
      <c r="G189" s="9" t="n"/>
      <c r="H189" s="10">
        <f>IF(OR($A189="",$E189&lt;&gt;"Sì"),"",$A189+'Elenchi'!$B$5/24)</f>
        <v/>
      </c>
      <c r="I189" s="4" t="n"/>
      <c r="J189" s="10">
        <f>IF(OR($A189="",$E189&lt;&gt;"Sì"),"",$A189+'Elenchi'!$B$6/24)</f>
        <v/>
      </c>
      <c r="K189" s="4" t="n"/>
      <c r="L189" s="10">
        <f>IF(OR($A189="",$E189&lt;&gt;"Sì",$G189='Elenchi'!$C$18),"",$A189+'Elenchi'!$B$7/24)</f>
        <v/>
      </c>
      <c r="M189" s="4" t="n"/>
      <c r="N189" s="11">
        <f>IF($A189="","",COUNT($I189,$K189,$M189))</f>
        <v/>
      </c>
      <c r="O189" s="6" t="n"/>
      <c r="P189" s="8" t="n"/>
      <c r="Q189" s="4" t="n"/>
      <c r="R189" s="7" t="n"/>
      <c r="S189" s="7" t="n"/>
      <c r="T189" s="12">
        <f>IF(OR($A189="",$Q189=""),"",IF(AND($M189&lt;&gt;"",$Q189&gt;=$M189),"Email 3",IF(AND($K189&lt;&gt;"",$Q189&gt;=$K189),"Email 2",IF(AND($I189&lt;&gt;"",$Q189&gt;=$I189),"Email 1","Prima delle email"))))</f>
        <v/>
      </c>
      <c r="U189" s="13">
        <f>IF($A189="","",IF($P189&lt;&gt;"","Recuperato",IF($O189="Sì","Disiscritto",IF($E189&lt;&gt;"Sì","Niente email",IF(NOW()&gt;=$A189+'Elenchi'!$B$8,"Chiuso",IF(AND($H189&lt;&gt;"",$I189="",NOW()&gt;=$H189),"Email da inviare",IF(AND($J189&lt;&gt;"",$K189="",NOW()&gt;=$J189),"Email da inviare",IF(AND($L189&lt;&gt;"",$M189="",NOW()&gt;=$L189),"Email da inviare","In attesa"))))))))</f>
        <v/>
      </c>
      <c r="V189" s="9" t="n"/>
    </row>
    <row r="190">
      <c r="A190" s="4" t="n"/>
      <c r="B190" s="5" t="n"/>
      <c r="C190" s="6" t="n"/>
      <c r="D190" s="7" t="n"/>
      <c r="E190" s="6" t="n"/>
      <c r="F190" s="8" t="n"/>
      <c r="G190" s="9" t="n"/>
      <c r="H190" s="10">
        <f>IF(OR($A190="",$E190&lt;&gt;"Sì"),"",$A190+'Elenchi'!$B$5/24)</f>
        <v/>
      </c>
      <c r="I190" s="4" t="n"/>
      <c r="J190" s="10">
        <f>IF(OR($A190="",$E190&lt;&gt;"Sì"),"",$A190+'Elenchi'!$B$6/24)</f>
        <v/>
      </c>
      <c r="K190" s="4" t="n"/>
      <c r="L190" s="10">
        <f>IF(OR($A190="",$E190&lt;&gt;"Sì",$G190='Elenchi'!$C$18),"",$A190+'Elenchi'!$B$7/24)</f>
        <v/>
      </c>
      <c r="M190" s="4" t="n"/>
      <c r="N190" s="11">
        <f>IF($A190="","",COUNT($I190,$K190,$M190))</f>
        <v/>
      </c>
      <c r="O190" s="6" t="n"/>
      <c r="P190" s="8" t="n"/>
      <c r="Q190" s="4" t="n"/>
      <c r="R190" s="7" t="n"/>
      <c r="S190" s="7" t="n"/>
      <c r="T190" s="12">
        <f>IF(OR($A190="",$Q190=""),"",IF(AND($M190&lt;&gt;"",$Q190&gt;=$M190),"Email 3",IF(AND($K190&lt;&gt;"",$Q190&gt;=$K190),"Email 2",IF(AND($I190&lt;&gt;"",$Q190&gt;=$I190),"Email 1","Prima delle email"))))</f>
        <v/>
      </c>
      <c r="U190" s="13">
        <f>IF($A190="","",IF($P190&lt;&gt;"","Recuperato",IF($O190="Sì","Disiscritto",IF($E190&lt;&gt;"Sì","Niente email",IF(NOW()&gt;=$A190+'Elenchi'!$B$8,"Chiuso",IF(AND($H190&lt;&gt;"",$I190="",NOW()&gt;=$H190),"Email da inviare",IF(AND($J190&lt;&gt;"",$K190="",NOW()&gt;=$J190),"Email da inviare",IF(AND($L190&lt;&gt;"",$M190="",NOW()&gt;=$L190),"Email da inviare","In attesa"))))))))</f>
        <v/>
      </c>
      <c r="V190" s="9" t="n"/>
    </row>
    <row r="191">
      <c r="A191" s="4" t="n"/>
      <c r="B191" s="5" t="n"/>
      <c r="C191" s="6" t="n"/>
      <c r="D191" s="7" t="n"/>
      <c r="E191" s="6" t="n"/>
      <c r="F191" s="8" t="n"/>
      <c r="G191" s="9" t="n"/>
      <c r="H191" s="10">
        <f>IF(OR($A191="",$E191&lt;&gt;"Sì"),"",$A191+'Elenchi'!$B$5/24)</f>
        <v/>
      </c>
      <c r="I191" s="4" t="n"/>
      <c r="J191" s="10">
        <f>IF(OR($A191="",$E191&lt;&gt;"Sì"),"",$A191+'Elenchi'!$B$6/24)</f>
        <v/>
      </c>
      <c r="K191" s="4" t="n"/>
      <c r="L191" s="10">
        <f>IF(OR($A191="",$E191&lt;&gt;"Sì",$G191='Elenchi'!$C$18),"",$A191+'Elenchi'!$B$7/24)</f>
        <v/>
      </c>
      <c r="M191" s="4" t="n"/>
      <c r="N191" s="11">
        <f>IF($A191="","",COUNT($I191,$K191,$M191))</f>
        <v/>
      </c>
      <c r="O191" s="6" t="n"/>
      <c r="P191" s="8" t="n"/>
      <c r="Q191" s="4" t="n"/>
      <c r="R191" s="7" t="n"/>
      <c r="S191" s="7" t="n"/>
      <c r="T191" s="12">
        <f>IF(OR($A191="",$Q191=""),"",IF(AND($M191&lt;&gt;"",$Q191&gt;=$M191),"Email 3",IF(AND($K191&lt;&gt;"",$Q191&gt;=$K191),"Email 2",IF(AND($I191&lt;&gt;"",$Q191&gt;=$I191),"Email 1","Prima delle email"))))</f>
        <v/>
      </c>
      <c r="U191" s="13">
        <f>IF($A191="","",IF($P191&lt;&gt;"","Recuperato",IF($O191="Sì","Disiscritto",IF($E191&lt;&gt;"Sì","Niente email",IF(NOW()&gt;=$A191+'Elenchi'!$B$8,"Chiuso",IF(AND($H191&lt;&gt;"",$I191="",NOW()&gt;=$H191),"Email da inviare",IF(AND($J191&lt;&gt;"",$K191="",NOW()&gt;=$J191),"Email da inviare",IF(AND($L191&lt;&gt;"",$M191="",NOW()&gt;=$L191),"Email da inviare","In attesa"))))))))</f>
        <v/>
      </c>
      <c r="V191" s="9" t="n"/>
    </row>
    <row r="192">
      <c r="A192" s="4" t="n"/>
      <c r="B192" s="5" t="n"/>
      <c r="C192" s="6" t="n"/>
      <c r="D192" s="7" t="n"/>
      <c r="E192" s="6" t="n"/>
      <c r="F192" s="8" t="n"/>
      <c r="G192" s="9" t="n"/>
      <c r="H192" s="10">
        <f>IF(OR($A192="",$E192&lt;&gt;"Sì"),"",$A192+'Elenchi'!$B$5/24)</f>
        <v/>
      </c>
      <c r="I192" s="4" t="n"/>
      <c r="J192" s="10">
        <f>IF(OR($A192="",$E192&lt;&gt;"Sì"),"",$A192+'Elenchi'!$B$6/24)</f>
        <v/>
      </c>
      <c r="K192" s="4" t="n"/>
      <c r="L192" s="10">
        <f>IF(OR($A192="",$E192&lt;&gt;"Sì",$G192='Elenchi'!$C$18),"",$A192+'Elenchi'!$B$7/24)</f>
        <v/>
      </c>
      <c r="M192" s="4" t="n"/>
      <c r="N192" s="11">
        <f>IF($A192="","",COUNT($I192,$K192,$M192))</f>
        <v/>
      </c>
      <c r="O192" s="6" t="n"/>
      <c r="P192" s="8" t="n"/>
      <c r="Q192" s="4" t="n"/>
      <c r="R192" s="7" t="n"/>
      <c r="S192" s="7" t="n"/>
      <c r="T192" s="12">
        <f>IF(OR($A192="",$Q192=""),"",IF(AND($M192&lt;&gt;"",$Q192&gt;=$M192),"Email 3",IF(AND($K192&lt;&gt;"",$Q192&gt;=$K192),"Email 2",IF(AND($I192&lt;&gt;"",$Q192&gt;=$I192),"Email 1","Prima delle email"))))</f>
        <v/>
      </c>
      <c r="U192" s="13">
        <f>IF($A192="","",IF($P192&lt;&gt;"","Recuperato",IF($O192="Sì","Disiscritto",IF($E192&lt;&gt;"Sì","Niente email",IF(NOW()&gt;=$A192+'Elenchi'!$B$8,"Chiuso",IF(AND($H192&lt;&gt;"",$I192="",NOW()&gt;=$H192),"Email da inviare",IF(AND($J192&lt;&gt;"",$K192="",NOW()&gt;=$J192),"Email da inviare",IF(AND($L192&lt;&gt;"",$M192="",NOW()&gt;=$L192),"Email da inviare","In attesa"))))))))</f>
        <v/>
      </c>
      <c r="V192" s="9" t="n"/>
    </row>
    <row r="193">
      <c r="A193" s="4" t="n"/>
      <c r="B193" s="5" t="n"/>
      <c r="C193" s="6" t="n"/>
      <c r="D193" s="7" t="n"/>
      <c r="E193" s="6" t="n"/>
      <c r="F193" s="8" t="n"/>
      <c r="G193" s="9" t="n"/>
      <c r="H193" s="10">
        <f>IF(OR($A193="",$E193&lt;&gt;"Sì"),"",$A193+'Elenchi'!$B$5/24)</f>
        <v/>
      </c>
      <c r="I193" s="4" t="n"/>
      <c r="J193" s="10">
        <f>IF(OR($A193="",$E193&lt;&gt;"Sì"),"",$A193+'Elenchi'!$B$6/24)</f>
        <v/>
      </c>
      <c r="K193" s="4" t="n"/>
      <c r="L193" s="10">
        <f>IF(OR($A193="",$E193&lt;&gt;"Sì",$G193='Elenchi'!$C$18),"",$A193+'Elenchi'!$B$7/24)</f>
        <v/>
      </c>
      <c r="M193" s="4" t="n"/>
      <c r="N193" s="11">
        <f>IF($A193="","",COUNT($I193,$K193,$M193))</f>
        <v/>
      </c>
      <c r="O193" s="6" t="n"/>
      <c r="P193" s="8" t="n"/>
      <c r="Q193" s="4" t="n"/>
      <c r="R193" s="7" t="n"/>
      <c r="S193" s="7" t="n"/>
      <c r="T193" s="12">
        <f>IF(OR($A193="",$Q193=""),"",IF(AND($M193&lt;&gt;"",$Q193&gt;=$M193),"Email 3",IF(AND($K193&lt;&gt;"",$Q193&gt;=$K193),"Email 2",IF(AND($I193&lt;&gt;"",$Q193&gt;=$I193),"Email 1","Prima delle email"))))</f>
        <v/>
      </c>
      <c r="U193" s="13">
        <f>IF($A193="","",IF($P193&lt;&gt;"","Recuperato",IF($O193="Sì","Disiscritto",IF($E193&lt;&gt;"Sì","Niente email",IF(NOW()&gt;=$A193+'Elenchi'!$B$8,"Chiuso",IF(AND($H193&lt;&gt;"",$I193="",NOW()&gt;=$H193),"Email da inviare",IF(AND($J193&lt;&gt;"",$K193="",NOW()&gt;=$J193),"Email da inviare",IF(AND($L193&lt;&gt;"",$M193="",NOW()&gt;=$L193),"Email da inviare","In attesa"))))))))</f>
        <v/>
      </c>
      <c r="V193" s="9" t="n"/>
    </row>
    <row r="194">
      <c r="A194" s="4" t="n"/>
      <c r="B194" s="5" t="n"/>
      <c r="C194" s="6" t="n"/>
      <c r="D194" s="7" t="n"/>
      <c r="E194" s="6" t="n"/>
      <c r="F194" s="8" t="n"/>
      <c r="G194" s="9" t="n"/>
      <c r="H194" s="10">
        <f>IF(OR($A194="",$E194&lt;&gt;"Sì"),"",$A194+'Elenchi'!$B$5/24)</f>
        <v/>
      </c>
      <c r="I194" s="4" t="n"/>
      <c r="J194" s="10">
        <f>IF(OR($A194="",$E194&lt;&gt;"Sì"),"",$A194+'Elenchi'!$B$6/24)</f>
        <v/>
      </c>
      <c r="K194" s="4" t="n"/>
      <c r="L194" s="10">
        <f>IF(OR($A194="",$E194&lt;&gt;"Sì",$G194='Elenchi'!$C$18),"",$A194+'Elenchi'!$B$7/24)</f>
        <v/>
      </c>
      <c r="M194" s="4" t="n"/>
      <c r="N194" s="11">
        <f>IF($A194="","",COUNT($I194,$K194,$M194))</f>
        <v/>
      </c>
      <c r="O194" s="6" t="n"/>
      <c r="P194" s="8" t="n"/>
      <c r="Q194" s="4" t="n"/>
      <c r="R194" s="7" t="n"/>
      <c r="S194" s="7" t="n"/>
      <c r="T194" s="12">
        <f>IF(OR($A194="",$Q194=""),"",IF(AND($M194&lt;&gt;"",$Q194&gt;=$M194),"Email 3",IF(AND($K194&lt;&gt;"",$Q194&gt;=$K194),"Email 2",IF(AND($I194&lt;&gt;"",$Q194&gt;=$I194),"Email 1","Prima delle email"))))</f>
        <v/>
      </c>
      <c r="U194" s="13">
        <f>IF($A194="","",IF($P194&lt;&gt;"","Recuperato",IF($O194="Sì","Disiscritto",IF($E194&lt;&gt;"Sì","Niente email",IF(NOW()&gt;=$A194+'Elenchi'!$B$8,"Chiuso",IF(AND($H194&lt;&gt;"",$I194="",NOW()&gt;=$H194),"Email da inviare",IF(AND($J194&lt;&gt;"",$K194="",NOW()&gt;=$J194),"Email da inviare",IF(AND($L194&lt;&gt;"",$M194="",NOW()&gt;=$L194),"Email da inviare","In attesa"))))))))</f>
        <v/>
      </c>
      <c r="V194" s="9" t="n"/>
    </row>
    <row r="195">
      <c r="A195" s="4" t="n"/>
      <c r="B195" s="5" t="n"/>
      <c r="C195" s="6" t="n"/>
      <c r="D195" s="7" t="n"/>
      <c r="E195" s="6" t="n"/>
      <c r="F195" s="8" t="n"/>
      <c r="G195" s="9" t="n"/>
      <c r="H195" s="10">
        <f>IF(OR($A195="",$E195&lt;&gt;"Sì"),"",$A195+'Elenchi'!$B$5/24)</f>
        <v/>
      </c>
      <c r="I195" s="4" t="n"/>
      <c r="J195" s="10">
        <f>IF(OR($A195="",$E195&lt;&gt;"Sì"),"",$A195+'Elenchi'!$B$6/24)</f>
        <v/>
      </c>
      <c r="K195" s="4" t="n"/>
      <c r="L195" s="10">
        <f>IF(OR($A195="",$E195&lt;&gt;"Sì",$G195='Elenchi'!$C$18),"",$A195+'Elenchi'!$B$7/24)</f>
        <v/>
      </c>
      <c r="M195" s="4" t="n"/>
      <c r="N195" s="11">
        <f>IF($A195="","",COUNT($I195,$K195,$M195))</f>
        <v/>
      </c>
      <c r="O195" s="6" t="n"/>
      <c r="P195" s="8" t="n"/>
      <c r="Q195" s="4" t="n"/>
      <c r="R195" s="7" t="n"/>
      <c r="S195" s="7" t="n"/>
      <c r="T195" s="12">
        <f>IF(OR($A195="",$Q195=""),"",IF(AND($M195&lt;&gt;"",$Q195&gt;=$M195),"Email 3",IF(AND($K195&lt;&gt;"",$Q195&gt;=$K195),"Email 2",IF(AND($I195&lt;&gt;"",$Q195&gt;=$I195),"Email 1","Prima delle email"))))</f>
        <v/>
      </c>
      <c r="U195" s="13">
        <f>IF($A195="","",IF($P195&lt;&gt;"","Recuperato",IF($O195="Sì","Disiscritto",IF($E195&lt;&gt;"Sì","Niente email",IF(NOW()&gt;=$A195+'Elenchi'!$B$8,"Chiuso",IF(AND($H195&lt;&gt;"",$I195="",NOW()&gt;=$H195),"Email da inviare",IF(AND($J195&lt;&gt;"",$K195="",NOW()&gt;=$J195),"Email da inviare",IF(AND($L195&lt;&gt;"",$M195="",NOW()&gt;=$L195),"Email da inviare","In attesa"))))))))</f>
        <v/>
      </c>
      <c r="V195" s="9" t="n"/>
    </row>
    <row r="196">
      <c r="A196" s="4" t="n"/>
      <c r="B196" s="5" t="n"/>
      <c r="C196" s="6" t="n"/>
      <c r="D196" s="7" t="n"/>
      <c r="E196" s="6" t="n"/>
      <c r="F196" s="8" t="n"/>
      <c r="G196" s="9" t="n"/>
      <c r="H196" s="10">
        <f>IF(OR($A196="",$E196&lt;&gt;"Sì"),"",$A196+'Elenchi'!$B$5/24)</f>
        <v/>
      </c>
      <c r="I196" s="4" t="n"/>
      <c r="J196" s="10">
        <f>IF(OR($A196="",$E196&lt;&gt;"Sì"),"",$A196+'Elenchi'!$B$6/24)</f>
        <v/>
      </c>
      <c r="K196" s="4" t="n"/>
      <c r="L196" s="10">
        <f>IF(OR($A196="",$E196&lt;&gt;"Sì",$G196='Elenchi'!$C$18),"",$A196+'Elenchi'!$B$7/24)</f>
        <v/>
      </c>
      <c r="M196" s="4" t="n"/>
      <c r="N196" s="11">
        <f>IF($A196="","",COUNT($I196,$K196,$M196))</f>
        <v/>
      </c>
      <c r="O196" s="6" t="n"/>
      <c r="P196" s="8" t="n"/>
      <c r="Q196" s="4" t="n"/>
      <c r="R196" s="7" t="n"/>
      <c r="S196" s="7" t="n"/>
      <c r="T196" s="12">
        <f>IF(OR($A196="",$Q196=""),"",IF(AND($M196&lt;&gt;"",$Q196&gt;=$M196),"Email 3",IF(AND($K196&lt;&gt;"",$Q196&gt;=$K196),"Email 2",IF(AND($I196&lt;&gt;"",$Q196&gt;=$I196),"Email 1","Prima delle email"))))</f>
        <v/>
      </c>
      <c r="U196" s="13">
        <f>IF($A196="","",IF($P196&lt;&gt;"","Recuperato",IF($O196="Sì","Disiscritto",IF($E196&lt;&gt;"Sì","Niente email",IF(NOW()&gt;=$A196+'Elenchi'!$B$8,"Chiuso",IF(AND($H196&lt;&gt;"",$I196="",NOW()&gt;=$H196),"Email da inviare",IF(AND($J196&lt;&gt;"",$K196="",NOW()&gt;=$J196),"Email da inviare",IF(AND($L196&lt;&gt;"",$M196="",NOW()&gt;=$L196),"Email da inviare","In attesa"))))))))</f>
        <v/>
      </c>
      <c r="V196" s="9" t="n"/>
    </row>
    <row r="197">
      <c r="A197" s="4" t="n"/>
      <c r="B197" s="5" t="n"/>
      <c r="C197" s="6" t="n"/>
      <c r="D197" s="7" t="n"/>
      <c r="E197" s="6" t="n"/>
      <c r="F197" s="8" t="n"/>
      <c r="G197" s="9" t="n"/>
      <c r="H197" s="10">
        <f>IF(OR($A197="",$E197&lt;&gt;"Sì"),"",$A197+'Elenchi'!$B$5/24)</f>
        <v/>
      </c>
      <c r="I197" s="4" t="n"/>
      <c r="J197" s="10">
        <f>IF(OR($A197="",$E197&lt;&gt;"Sì"),"",$A197+'Elenchi'!$B$6/24)</f>
        <v/>
      </c>
      <c r="K197" s="4" t="n"/>
      <c r="L197" s="10">
        <f>IF(OR($A197="",$E197&lt;&gt;"Sì",$G197='Elenchi'!$C$18),"",$A197+'Elenchi'!$B$7/24)</f>
        <v/>
      </c>
      <c r="M197" s="4" t="n"/>
      <c r="N197" s="11">
        <f>IF($A197="","",COUNT($I197,$K197,$M197))</f>
        <v/>
      </c>
      <c r="O197" s="6" t="n"/>
      <c r="P197" s="8" t="n"/>
      <c r="Q197" s="4" t="n"/>
      <c r="R197" s="7" t="n"/>
      <c r="S197" s="7" t="n"/>
      <c r="T197" s="12">
        <f>IF(OR($A197="",$Q197=""),"",IF(AND($M197&lt;&gt;"",$Q197&gt;=$M197),"Email 3",IF(AND($K197&lt;&gt;"",$Q197&gt;=$K197),"Email 2",IF(AND($I197&lt;&gt;"",$Q197&gt;=$I197),"Email 1","Prima delle email"))))</f>
        <v/>
      </c>
      <c r="U197" s="13">
        <f>IF($A197="","",IF($P197&lt;&gt;"","Recuperato",IF($O197="Sì","Disiscritto",IF($E197&lt;&gt;"Sì","Niente email",IF(NOW()&gt;=$A197+'Elenchi'!$B$8,"Chiuso",IF(AND($H197&lt;&gt;"",$I197="",NOW()&gt;=$H197),"Email da inviare",IF(AND($J197&lt;&gt;"",$K197="",NOW()&gt;=$J197),"Email da inviare",IF(AND($L197&lt;&gt;"",$M197="",NOW()&gt;=$L197),"Email da inviare","In attesa"))))))))</f>
        <v/>
      </c>
      <c r="V197" s="9" t="n"/>
    </row>
    <row r="198">
      <c r="A198" s="4" t="n"/>
      <c r="B198" s="5" t="n"/>
      <c r="C198" s="6" t="n"/>
      <c r="D198" s="7" t="n"/>
      <c r="E198" s="6" t="n"/>
      <c r="F198" s="8" t="n"/>
      <c r="G198" s="9" t="n"/>
      <c r="H198" s="10">
        <f>IF(OR($A198="",$E198&lt;&gt;"Sì"),"",$A198+'Elenchi'!$B$5/24)</f>
        <v/>
      </c>
      <c r="I198" s="4" t="n"/>
      <c r="J198" s="10">
        <f>IF(OR($A198="",$E198&lt;&gt;"Sì"),"",$A198+'Elenchi'!$B$6/24)</f>
        <v/>
      </c>
      <c r="K198" s="4" t="n"/>
      <c r="L198" s="10">
        <f>IF(OR($A198="",$E198&lt;&gt;"Sì",$G198='Elenchi'!$C$18),"",$A198+'Elenchi'!$B$7/24)</f>
        <v/>
      </c>
      <c r="M198" s="4" t="n"/>
      <c r="N198" s="11">
        <f>IF($A198="","",COUNT($I198,$K198,$M198))</f>
        <v/>
      </c>
      <c r="O198" s="6" t="n"/>
      <c r="P198" s="8" t="n"/>
      <c r="Q198" s="4" t="n"/>
      <c r="R198" s="7" t="n"/>
      <c r="S198" s="7" t="n"/>
      <c r="T198" s="12">
        <f>IF(OR($A198="",$Q198=""),"",IF(AND($M198&lt;&gt;"",$Q198&gt;=$M198),"Email 3",IF(AND($K198&lt;&gt;"",$Q198&gt;=$K198),"Email 2",IF(AND($I198&lt;&gt;"",$Q198&gt;=$I198),"Email 1","Prima delle email"))))</f>
        <v/>
      </c>
      <c r="U198" s="13">
        <f>IF($A198="","",IF($P198&lt;&gt;"","Recuperato",IF($O198="Sì","Disiscritto",IF($E198&lt;&gt;"Sì","Niente email",IF(NOW()&gt;=$A198+'Elenchi'!$B$8,"Chiuso",IF(AND($H198&lt;&gt;"",$I198="",NOW()&gt;=$H198),"Email da inviare",IF(AND($J198&lt;&gt;"",$K198="",NOW()&gt;=$J198),"Email da inviare",IF(AND($L198&lt;&gt;"",$M198="",NOW()&gt;=$L198),"Email da inviare","In attesa"))))))))</f>
        <v/>
      </c>
      <c r="V198" s="9" t="n"/>
    </row>
    <row r="199">
      <c r="A199" s="4" t="n"/>
      <c r="B199" s="5" t="n"/>
      <c r="C199" s="6" t="n"/>
      <c r="D199" s="7" t="n"/>
      <c r="E199" s="6" t="n"/>
      <c r="F199" s="8" t="n"/>
      <c r="G199" s="9" t="n"/>
      <c r="H199" s="10">
        <f>IF(OR($A199="",$E199&lt;&gt;"Sì"),"",$A199+'Elenchi'!$B$5/24)</f>
        <v/>
      </c>
      <c r="I199" s="4" t="n"/>
      <c r="J199" s="10">
        <f>IF(OR($A199="",$E199&lt;&gt;"Sì"),"",$A199+'Elenchi'!$B$6/24)</f>
        <v/>
      </c>
      <c r="K199" s="4" t="n"/>
      <c r="L199" s="10">
        <f>IF(OR($A199="",$E199&lt;&gt;"Sì",$G199='Elenchi'!$C$18),"",$A199+'Elenchi'!$B$7/24)</f>
        <v/>
      </c>
      <c r="M199" s="4" t="n"/>
      <c r="N199" s="11">
        <f>IF($A199="","",COUNT($I199,$K199,$M199))</f>
        <v/>
      </c>
      <c r="O199" s="6" t="n"/>
      <c r="P199" s="8" t="n"/>
      <c r="Q199" s="4" t="n"/>
      <c r="R199" s="7" t="n"/>
      <c r="S199" s="7" t="n"/>
      <c r="T199" s="12">
        <f>IF(OR($A199="",$Q199=""),"",IF(AND($M199&lt;&gt;"",$Q199&gt;=$M199),"Email 3",IF(AND($K199&lt;&gt;"",$Q199&gt;=$K199),"Email 2",IF(AND($I199&lt;&gt;"",$Q199&gt;=$I199),"Email 1","Prima delle email"))))</f>
        <v/>
      </c>
      <c r="U199" s="13">
        <f>IF($A199="","",IF($P199&lt;&gt;"","Recuperato",IF($O199="Sì","Disiscritto",IF($E199&lt;&gt;"Sì","Niente email",IF(NOW()&gt;=$A199+'Elenchi'!$B$8,"Chiuso",IF(AND($H199&lt;&gt;"",$I199="",NOW()&gt;=$H199),"Email da inviare",IF(AND($J199&lt;&gt;"",$K199="",NOW()&gt;=$J199),"Email da inviare",IF(AND($L199&lt;&gt;"",$M199="",NOW()&gt;=$L199),"Email da inviare","In attesa"))))))))</f>
        <v/>
      </c>
      <c r="V199" s="9" t="n"/>
    </row>
    <row r="200">
      <c r="A200" s="4" t="n"/>
      <c r="B200" s="5" t="n"/>
      <c r="C200" s="6" t="n"/>
      <c r="D200" s="7" t="n"/>
      <c r="E200" s="6" t="n"/>
      <c r="F200" s="8" t="n"/>
      <c r="G200" s="9" t="n"/>
      <c r="H200" s="10">
        <f>IF(OR($A200="",$E200&lt;&gt;"Sì"),"",$A200+'Elenchi'!$B$5/24)</f>
        <v/>
      </c>
      <c r="I200" s="4" t="n"/>
      <c r="J200" s="10">
        <f>IF(OR($A200="",$E200&lt;&gt;"Sì"),"",$A200+'Elenchi'!$B$6/24)</f>
        <v/>
      </c>
      <c r="K200" s="4" t="n"/>
      <c r="L200" s="10">
        <f>IF(OR($A200="",$E200&lt;&gt;"Sì",$G200='Elenchi'!$C$18),"",$A200+'Elenchi'!$B$7/24)</f>
        <v/>
      </c>
      <c r="M200" s="4" t="n"/>
      <c r="N200" s="11">
        <f>IF($A200="","",COUNT($I200,$K200,$M200))</f>
        <v/>
      </c>
      <c r="O200" s="6" t="n"/>
      <c r="P200" s="8" t="n"/>
      <c r="Q200" s="4" t="n"/>
      <c r="R200" s="7" t="n"/>
      <c r="S200" s="7" t="n"/>
      <c r="T200" s="12">
        <f>IF(OR($A200="",$Q200=""),"",IF(AND($M200&lt;&gt;"",$Q200&gt;=$M200),"Email 3",IF(AND($K200&lt;&gt;"",$Q200&gt;=$K200),"Email 2",IF(AND($I200&lt;&gt;"",$Q200&gt;=$I200),"Email 1","Prima delle email"))))</f>
        <v/>
      </c>
      <c r="U200" s="13">
        <f>IF($A200="","",IF($P200&lt;&gt;"","Recuperato",IF($O200="Sì","Disiscritto",IF($E200&lt;&gt;"Sì","Niente email",IF(NOW()&gt;=$A200+'Elenchi'!$B$8,"Chiuso",IF(AND($H200&lt;&gt;"",$I200="",NOW()&gt;=$H200),"Email da inviare",IF(AND($J200&lt;&gt;"",$K200="",NOW()&gt;=$J200),"Email da inviare",IF(AND($L200&lt;&gt;"",$M200="",NOW()&gt;=$L200),"Email da inviare","In attesa"))))))))</f>
        <v/>
      </c>
      <c r="V200" s="9" t="n"/>
    </row>
    <row r="201">
      <c r="A201" s="4" t="n"/>
      <c r="B201" s="5" t="n"/>
      <c r="C201" s="6" t="n"/>
      <c r="D201" s="7" t="n"/>
      <c r="E201" s="6" t="n"/>
      <c r="F201" s="8" t="n"/>
      <c r="G201" s="9" t="n"/>
      <c r="H201" s="10">
        <f>IF(OR($A201="",$E201&lt;&gt;"Sì"),"",$A201+'Elenchi'!$B$5/24)</f>
        <v/>
      </c>
      <c r="I201" s="4" t="n"/>
      <c r="J201" s="10">
        <f>IF(OR($A201="",$E201&lt;&gt;"Sì"),"",$A201+'Elenchi'!$B$6/24)</f>
        <v/>
      </c>
      <c r="K201" s="4" t="n"/>
      <c r="L201" s="10">
        <f>IF(OR($A201="",$E201&lt;&gt;"Sì",$G201='Elenchi'!$C$18),"",$A201+'Elenchi'!$B$7/24)</f>
        <v/>
      </c>
      <c r="M201" s="4" t="n"/>
      <c r="N201" s="11">
        <f>IF($A201="","",COUNT($I201,$K201,$M201))</f>
        <v/>
      </c>
      <c r="O201" s="6" t="n"/>
      <c r="P201" s="8" t="n"/>
      <c r="Q201" s="4" t="n"/>
      <c r="R201" s="7" t="n"/>
      <c r="S201" s="7" t="n"/>
      <c r="T201" s="12">
        <f>IF(OR($A201="",$Q201=""),"",IF(AND($M201&lt;&gt;"",$Q201&gt;=$M201),"Email 3",IF(AND($K201&lt;&gt;"",$Q201&gt;=$K201),"Email 2",IF(AND($I201&lt;&gt;"",$Q201&gt;=$I201),"Email 1","Prima delle email"))))</f>
        <v/>
      </c>
      <c r="U201" s="13">
        <f>IF($A201="","",IF($P201&lt;&gt;"","Recuperato",IF($O201="Sì","Disiscritto",IF($E201&lt;&gt;"Sì","Niente email",IF(NOW()&gt;=$A201+'Elenchi'!$B$8,"Chiuso",IF(AND($H201&lt;&gt;"",$I201="",NOW()&gt;=$H201),"Email da inviare",IF(AND($J201&lt;&gt;"",$K201="",NOW()&gt;=$J201),"Email da inviare",IF(AND($L201&lt;&gt;"",$M201="",NOW()&gt;=$L201),"Email da inviare","In attesa"))))))))</f>
        <v/>
      </c>
      <c r="V201" s="9" t="n"/>
    </row>
    <row r="202">
      <c r="A202" s="4" t="n"/>
      <c r="B202" s="5" t="n"/>
      <c r="C202" s="6" t="n"/>
      <c r="D202" s="7" t="n"/>
      <c r="E202" s="6" t="n"/>
      <c r="F202" s="8" t="n"/>
      <c r="G202" s="9" t="n"/>
      <c r="H202" s="10">
        <f>IF(OR($A202="",$E202&lt;&gt;"Sì"),"",$A202+'Elenchi'!$B$5/24)</f>
        <v/>
      </c>
      <c r="I202" s="4" t="n"/>
      <c r="J202" s="10">
        <f>IF(OR($A202="",$E202&lt;&gt;"Sì"),"",$A202+'Elenchi'!$B$6/24)</f>
        <v/>
      </c>
      <c r="K202" s="4" t="n"/>
      <c r="L202" s="10">
        <f>IF(OR($A202="",$E202&lt;&gt;"Sì",$G202='Elenchi'!$C$18),"",$A202+'Elenchi'!$B$7/24)</f>
        <v/>
      </c>
      <c r="M202" s="4" t="n"/>
      <c r="N202" s="11">
        <f>IF($A202="","",COUNT($I202,$K202,$M202))</f>
        <v/>
      </c>
      <c r="O202" s="6" t="n"/>
      <c r="P202" s="8" t="n"/>
      <c r="Q202" s="4" t="n"/>
      <c r="R202" s="7" t="n"/>
      <c r="S202" s="7" t="n"/>
      <c r="T202" s="12">
        <f>IF(OR($A202="",$Q202=""),"",IF(AND($M202&lt;&gt;"",$Q202&gt;=$M202),"Email 3",IF(AND($K202&lt;&gt;"",$Q202&gt;=$K202),"Email 2",IF(AND($I202&lt;&gt;"",$Q202&gt;=$I202),"Email 1","Prima delle email"))))</f>
        <v/>
      </c>
      <c r="U202" s="13">
        <f>IF($A202="","",IF($P202&lt;&gt;"","Recuperato",IF($O202="Sì","Disiscritto",IF($E202&lt;&gt;"Sì","Niente email",IF(NOW()&gt;=$A202+'Elenchi'!$B$8,"Chiuso",IF(AND($H202&lt;&gt;"",$I202="",NOW()&gt;=$H202),"Email da inviare",IF(AND($J202&lt;&gt;"",$K202="",NOW()&gt;=$J202),"Email da inviare",IF(AND($L202&lt;&gt;"",$M202="",NOW()&gt;=$L202),"Email da inviare","In attesa"))))))))</f>
        <v/>
      </c>
      <c r="V202" s="9" t="n"/>
    </row>
    <row r="203">
      <c r="A203" s="4" t="n"/>
      <c r="B203" s="5" t="n"/>
      <c r="C203" s="6" t="n"/>
      <c r="D203" s="7" t="n"/>
      <c r="E203" s="6" t="n"/>
      <c r="F203" s="8" t="n"/>
      <c r="G203" s="9" t="n"/>
      <c r="H203" s="10">
        <f>IF(OR($A203="",$E203&lt;&gt;"Sì"),"",$A203+'Elenchi'!$B$5/24)</f>
        <v/>
      </c>
      <c r="I203" s="4" t="n"/>
      <c r="J203" s="10">
        <f>IF(OR($A203="",$E203&lt;&gt;"Sì"),"",$A203+'Elenchi'!$B$6/24)</f>
        <v/>
      </c>
      <c r="K203" s="4" t="n"/>
      <c r="L203" s="10">
        <f>IF(OR($A203="",$E203&lt;&gt;"Sì",$G203='Elenchi'!$C$18),"",$A203+'Elenchi'!$B$7/24)</f>
        <v/>
      </c>
      <c r="M203" s="4" t="n"/>
      <c r="N203" s="11">
        <f>IF($A203="","",COUNT($I203,$K203,$M203))</f>
        <v/>
      </c>
      <c r="O203" s="6" t="n"/>
      <c r="P203" s="8" t="n"/>
      <c r="Q203" s="4" t="n"/>
      <c r="R203" s="7" t="n"/>
      <c r="S203" s="7" t="n"/>
      <c r="T203" s="12">
        <f>IF(OR($A203="",$Q203=""),"",IF(AND($M203&lt;&gt;"",$Q203&gt;=$M203),"Email 3",IF(AND($K203&lt;&gt;"",$Q203&gt;=$K203),"Email 2",IF(AND($I203&lt;&gt;"",$Q203&gt;=$I203),"Email 1","Prima delle email"))))</f>
        <v/>
      </c>
      <c r="U203" s="13">
        <f>IF($A203="","",IF($P203&lt;&gt;"","Recuperato",IF($O203="Sì","Disiscritto",IF($E203&lt;&gt;"Sì","Niente email",IF(NOW()&gt;=$A203+'Elenchi'!$B$8,"Chiuso",IF(AND($H203&lt;&gt;"",$I203="",NOW()&gt;=$H203),"Email da inviare",IF(AND($J203&lt;&gt;"",$K203="",NOW()&gt;=$J203),"Email da inviare",IF(AND($L203&lt;&gt;"",$M203="",NOW()&gt;=$L203),"Email da inviare","In attesa"))))))))</f>
        <v/>
      </c>
      <c r="V203" s="9" t="n"/>
    </row>
    <row r="204">
      <c r="A204" s="4" t="n"/>
      <c r="B204" s="5" t="n"/>
      <c r="C204" s="6" t="n"/>
      <c r="D204" s="7" t="n"/>
      <c r="E204" s="6" t="n"/>
      <c r="F204" s="8" t="n"/>
      <c r="G204" s="9" t="n"/>
      <c r="H204" s="10">
        <f>IF(OR($A204="",$E204&lt;&gt;"Sì"),"",$A204+'Elenchi'!$B$5/24)</f>
        <v/>
      </c>
      <c r="I204" s="4" t="n"/>
      <c r="J204" s="10">
        <f>IF(OR($A204="",$E204&lt;&gt;"Sì"),"",$A204+'Elenchi'!$B$6/24)</f>
        <v/>
      </c>
      <c r="K204" s="4" t="n"/>
      <c r="L204" s="10">
        <f>IF(OR($A204="",$E204&lt;&gt;"Sì",$G204='Elenchi'!$C$18),"",$A204+'Elenchi'!$B$7/24)</f>
        <v/>
      </c>
      <c r="M204" s="4" t="n"/>
      <c r="N204" s="11">
        <f>IF($A204="","",COUNT($I204,$K204,$M204))</f>
        <v/>
      </c>
      <c r="O204" s="6" t="n"/>
      <c r="P204" s="8" t="n"/>
      <c r="Q204" s="4" t="n"/>
      <c r="R204" s="7" t="n"/>
      <c r="S204" s="7" t="n"/>
      <c r="T204" s="12">
        <f>IF(OR($A204="",$Q204=""),"",IF(AND($M204&lt;&gt;"",$Q204&gt;=$M204),"Email 3",IF(AND($K204&lt;&gt;"",$Q204&gt;=$K204),"Email 2",IF(AND($I204&lt;&gt;"",$Q204&gt;=$I204),"Email 1","Prima delle email"))))</f>
        <v/>
      </c>
      <c r="U204" s="13">
        <f>IF($A204="","",IF($P204&lt;&gt;"","Recuperato",IF($O204="Sì","Disiscritto",IF($E204&lt;&gt;"Sì","Niente email",IF(NOW()&gt;=$A204+'Elenchi'!$B$8,"Chiuso",IF(AND($H204&lt;&gt;"",$I204="",NOW()&gt;=$H204),"Email da inviare",IF(AND($J204&lt;&gt;"",$K204="",NOW()&gt;=$J204),"Email da inviare",IF(AND($L204&lt;&gt;"",$M204="",NOW()&gt;=$L204),"Email da inviare","In attesa"))))))))</f>
        <v/>
      </c>
      <c r="V204" s="9" t="n"/>
    </row>
  </sheetData>
  <autoFilter ref="A4:V204"/>
  <conditionalFormatting sqref="U5:U204">
    <cfRule type="expression" priority="1" dxfId="0">
      <formula>U5="Recuperato"</formula>
    </cfRule>
    <cfRule type="expression" priority="2" dxfId="1">
      <formula>U5="Disiscritto"</formula>
    </cfRule>
    <cfRule type="expression" priority="3" dxfId="2">
      <formula>U5="Niente email"</formula>
    </cfRule>
    <cfRule type="expression" priority="4" dxfId="3">
      <formula>U5="Email da inviare"</formula>
    </cfRule>
    <cfRule type="expression" priority="5" dxfId="4">
      <formula>U5="In attesa"</formula>
    </cfRule>
    <cfRule type="expression" priority="6" dxfId="2">
      <formula>U5="Chiuso"</formula>
    </cfRule>
  </conditionalFormatting>
  <conditionalFormatting sqref="T5:T204">
    <cfRule type="expression" priority="7" dxfId="0">
      <formula>T5="Email 1"</formula>
    </cfRule>
    <cfRule type="expression" priority="8" dxfId="0">
      <formula>T5="Email 2"</formula>
    </cfRule>
    <cfRule type="expression" priority="9" dxfId="0">
      <formula>T5="Email 3"</formula>
    </cfRule>
    <cfRule type="expression" priority="10" dxfId="4">
      <formula>T5="Prima delle email"</formula>
    </cfRule>
  </conditionalFormatting>
  <dataValidations count="4">
    <dataValidation sqref="E5:E204" showDropDown="0" showInputMessage="0" showErrorMessage="0" allowBlank="1" type="list">
      <formula1>='Elenchi'!$A$13:$A$14</formula1>
    </dataValidation>
    <dataValidation sqref="F5:F204" showDropDown="0" showInputMessage="0" showErrorMessage="0" allowBlank="1" type="list">
      <formula1>='Elenchi'!$B$13:$B$22</formula1>
    </dataValidation>
    <dataValidation sqref="G5:G204" showDropDown="0" showInputMessage="0" showErrorMessage="0" allowBlank="1" type="list">
      <formula1>='Elenchi'!$C$13:$C$22</formula1>
    </dataValidation>
    <dataValidation sqref="O5:O204" showDropDown="0" showInputMessage="0" showErrorMessage="0" allowBlank="1" type="list">
      <formula1>='Elenchi'!$A$13:$A$14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9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2" customWidth="1" min="3" max="3"/>
    <col width="12" customWidth="1" min="4" max="4"/>
    <col width="13" customWidth="1" min="5" max="5"/>
    <col width="13" customWidth="1" min="6" max="6"/>
    <col width="9" customWidth="1" min="7" max="7"/>
  </cols>
  <sheetData>
    <row r="1">
      <c r="A1" s="1" t="inlineStr">
        <is>
          <t>Riepilogo del recupero carrelli</t>
        </is>
      </c>
    </row>
    <row r="2">
      <c r="A2" s="2" t="inlineStr">
        <is>
          <t>Totali dal foglio Registro carrelli. Si aggiornano quando aggiungi righe.</t>
        </is>
      </c>
    </row>
    <row r="4" ht="24" customHeight="1">
      <c r="A4" s="3" t="inlineStr">
        <is>
          <t>Indicatore</t>
        </is>
      </c>
      <c r="B4" s="3" t="inlineStr">
        <is>
          <t>Valore</t>
        </is>
      </c>
    </row>
    <row r="5">
      <c r="A5" s="9" t="inlineStr">
        <is>
          <t>Carrelli abbandonati</t>
        </is>
      </c>
      <c r="B5" s="14">
        <f>COUNT('Registro carrelli'!$A$5:$A$204)</f>
        <v/>
      </c>
    </row>
    <row r="6">
      <c r="A6" s="9" t="inlineStr">
        <is>
          <t>Carrelli con email consentita</t>
        </is>
      </c>
      <c r="B6" s="14">
        <f>COUNTIFS('Registro carrelli'!$A$5:$A$204,"&lt;&gt;",'Registro carrelli'!$E$5:$E$204,"Sì")</f>
        <v/>
      </c>
    </row>
    <row r="7">
      <c r="A7" s="9" t="inlineStr">
        <is>
          <t>Email inviate</t>
        </is>
      </c>
      <c r="B7" s="14">
        <f>SUM('Registro carrelli'!$N$5:$N$204)</f>
        <v/>
      </c>
    </row>
    <row r="8">
      <c r="A8" s="9" t="inlineStr">
        <is>
          <t>Ordini recuperati</t>
        </is>
      </c>
      <c r="B8" s="14">
        <f>COUNTIFS('Registro carrelli'!$A$5:$A$204,"&lt;&gt;",'Registro carrelli'!$P$5:$P$204,"&lt;&gt;")</f>
        <v/>
      </c>
    </row>
    <row r="9">
      <c r="A9" s="9" t="inlineStr">
        <is>
          <t>Tasso di recupero, tutti i carrelli</t>
        </is>
      </c>
      <c r="B9" s="15">
        <f>IF(B5=0,"",B8/B5)</f>
        <v/>
      </c>
    </row>
    <row r="10">
      <c r="A10" s="9" t="inlineStr">
        <is>
          <t>Tasso di recupero, carrelli con email consentita</t>
        </is>
      </c>
      <c r="B10" s="15">
        <f>IF(B6=0,"",COUNTIFS('Registro carrelli'!$E$5:$E$204,"Sì",'Registro carrelli'!$P$5:$P$204,"&lt;&gt;")/B6)</f>
        <v/>
      </c>
    </row>
    <row r="11">
      <c r="A11" s="9" t="inlineStr">
        <is>
          <t>Recuperati dopo un’email</t>
        </is>
      </c>
      <c r="B11" s="14">
        <f>COUNTIF('Registro carrelli'!$T$5:$T$204,"Email 1")+COUNTIF('Registro carrelli'!$T$5:$T$204,"Email 2")+COUNTIF('Registro carrelli'!$T$5:$T$204,"Email 3")</f>
        <v/>
      </c>
    </row>
    <row r="12">
      <c r="A12" s="9" t="inlineStr">
        <is>
          <t>Fatturato recuperato</t>
        </is>
      </c>
      <c r="B12" s="16">
        <f>SUM('Registro carrelli'!$R$5:$R$204)</f>
        <v/>
      </c>
    </row>
    <row r="13">
      <c r="A13" s="9" t="inlineStr">
        <is>
          <t>Costo degli sconti</t>
        </is>
      </c>
      <c r="B13" s="16">
        <f>SUM('Registro carrelli'!$S$5:$S$204)</f>
        <v/>
      </c>
    </row>
    <row r="14">
      <c r="A14" s="9" t="inlineStr">
        <is>
          <t>Costo degli sconti in rapporto al fatturato recuperato</t>
        </is>
      </c>
      <c r="B14" s="17">
        <f>IF(B12=0,"",B13/B12)</f>
        <v/>
      </c>
    </row>
    <row r="15">
      <c r="A15" s="9" t="inlineStr">
        <is>
          <t>Recuperati senza sconto</t>
        </is>
      </c>
      <c r="B15" s="14">
        <f>B8-COUNTIFS('Registro carrelli'!$P$5:$P$204,"&lt;&gt;",'Registro carrelli'!$S$5:$S$204,"&gt;0")</f>
        <v/>
      </c>
    </row>
    <row r="16">
      <c r="A16" s="9" t="inlineStr">
        <is>
          <t>Disiscritti</t>
        </is>
      </c>
      <c r="B16" s="14">
        <f>COUNTIF('Registro carrelli'!$O$5:$O$204,"Sì")</f>
        <v/>
      </c>
    </row>
    <row r="17">
      <c r="A17" s="9" t="inlineStr">
        <is>
          <t>Email da inviare ora</t>
        </is>
      </c>
      <c r="B17" s="14">
        <f>COUNTIF('Registro carrelli'!$U$5:$U$204,"Email da inviare")</f>
        <v/>
      </c>
    </row>
    <row r="18">
      <c r="A18" s="9" t="inlineStr">
        <is>
          <t>Motivo principale</t>
        </is>
      </c>
      <c r="B18" s="18">
        <f>IF(MAX($B$22:$B$31)=0,"",INDEX($A$22:$A$31,MATCH(MAX($B$22:$B$31),$B$22:$B$31,0)))</f>
        <v/>
      </c>
    </row>
    <row r="20">
      <c r="A20" s="19" t="inlineStr">
        <is>
          <t>Motivi principali</t>
        </is>
      </c>
    </row>
    <row r="21" ht="30" customHeight="1">
      <c r="A21" s="3" t="inlineStr">
        <is>
          <t>Motivo probabile</t>
        </is>
      </c>
      <c r="B21" s="3" t="inlineStr">
        <is>
          <t>Carrelli</t>
        </is>
      </c>
      <c r="C21" s="3" t="inlineStr">
        <is>
          <t>Quota dei carrelli</t>
        </is>
      </c>
      <c r="D21" s="3" t="inlineStr">
        <is>
          <t>Recuperati</t>
        </is>
      </c>
      <c r="E21" s="3" t="inlineStr">
        <is>
          <t>Tasso di recupero</t>
        </is>
      </c>
      <c r="F21" s="3" t="inlineStr">
        <is>
          <t>Costo degli sconti</t>
        </is>
      </c>
      <c r="G21" s="3" t="inlineStr">
        <is>
          <t>Posizione</t>
        </is>
      </c>
    </row>
    <row r="22">
      <c r="A22" s="9">
        <f>IF('Elenchi'!$C$13="","",'Elenchi'!$C$13)</f>
        <v/>
      </c>
      <c r="B22" s="20">
        <f>IF(A22="","",COUNTIF('Registro carrelli'!$G$5:$G$204,A22))</f>
        <v/>
      </c>
      <c r="C22" s="21">
        <f>IF(OR(A22="",$B$5=0),"",B22/$B$5)</f>
        <v/>
      </c>
      <c r="D22" s="20">
        <f>IF(A22="","",COUNTIFS('Registro carrelli'!$G$5:$G$204,A22,'Registro carrelli'!$P$5:$P$204,"&lt;&gt;"))</f>
        <v/>
      </c>
      <c r="E22" s="21">
        <f>IF(OR(A22="",N(B22)=0),"",D22/B22)</f>
        <v/>
      </c>
      <c r="F22" s="22">
        <f>IF(A22="","",SUMIFS('Registro carrelli'!$S$5:$S$204,'Registro carrelli'!$G$5:$G$204,A22))</f>
        <v/>
      </c>
      <c r="G22" s="23">
        <f>IF(OR(A22="",N(B22)=0),"",RANK(B22,$B$22:$B$31))</f>
        <v/>
      </c>
    </row>
    <row r="23">
      <c r="A23" s="9">
        <f>IF('Elenchi'!$C$14="","",'Elenchi'!$C$14)</f>
        <v/>
      </c>
      <c r="B23" s="20">
        <f>IF(A23="","",COUNTIF('Registro carrelli'!$G$5:$G$204,A23))</f>
        <v/>
      </c>
      <c r="C23" s="21">
        <f>IF(OR(A23="",$B$5=0),"",B23/$B$5)</f>
        <v/>
      </c>
      <c r="D23" s="20">
        <f>IF(A23="","",COUNTIFS('Registro carrelli'!$G$5:$G$204,A23,'Registro carrelli'!$P$5:$P$204,"&lt;&gt;"))</f>
        <v/>
      </c>
      <c r="E23" s="21">
        <f>IF(OR(A23="",N(B23)=0),"",D23/B23)</f>
        <v/>
      </c>
      <c r="F23" s="22">
        <f>IF(A23="","",SUMIFS('Registro carrelli'!$S$5:$S$204,'Registro carrelli'!$G$5:$G$204,A23))</f>
        <v/>
      </c>
      <c r="G23" s="23">
        <f>IF(OR(A23="",N(B23)=0),"",RANK(B23,$B$22:$B$31))</f>
        <v/>
      </c>
    </row>
    <row r="24">
      <c r="A24" s="9">
        <f>IF('Elenchi'!$C$15="","",'Elenchi'!$C$15)</f>
        <v/>
      </c>
      <c r="B24" s="20">
        <f>IF(A24="","",COUNTIF('Registro carrelli'!$G$5:$G$204,A24))</f>
        <v/>
      </c>
      <c r="C24" s="21">
        <f>IF(OR(A24="",$B$5=0),"",B24/$B$5)</f>
        <v/>
      </c>
      <c r="D24" s="20">
        <f>IF(A24="","",COUNTIFS('Registro carrelli'!$G$5:$G$204,A24,'Registro carrelli'!$P$5:$P$204,"&lt;&gt;"))</f>
        <v/>
      </c>
      <c r="E24" s="21">
        <f>IF(OR(A24="",N(B24)=0),"",D24/B24)</f>
        <v/>
      </c>
      <c r="F24" s="22">
        <f>IF(A24="","",SUMIFS('Registro carrelli'!$S$5:$S$204,'Registro carrelli'!$G$5:$G$204,A24))</f>
        <v/>
      </c>
      <c r="G24" s="23">
        <f>IF(OR(A24="",N(B24)=0),"",RANK(B24,$B$22:$B$31))</f>
        <v/>
      </c>
    </row>
    <row r="25">
      <c r="A25" s="9">
        <f>IF('Elenchi'!$C$16="","",'Elenchi'!$C$16)</f>
        <v/>
      </c>
      <c r="B25" s="20">
        <f>IF(A25="","",COUNTIF('Registro carrelli'!$G$5:$G$204,A25))</f>
        <v/>
      </c>
      <c r="C25" s="21">
        <f>IF(OR(A25="",$B$5=0),"",B25/$B$5)</f>
        <v/>
      </c>
      <c r="D25" s="20">
        <f>IF(A25="","",COUNTIFS('Registro carrelli'!$G$5:$G$204,A25,'Registro carrelli'!$P$5:$P$204,"&lt;&gt;"))</f>
        <v/>
      </c>
      <c r="E25" s="21">
        <f>IF(OR(A25="",N(B25)=0),"",D25/B25)</f>
        <v/>
      </c>
      <c r="F25" s="22">
        <f>IF(A25="","",SUMIFS('Registro carrelli'!$S$5:$S$204,'Registro carrelli'!$G$5:$G$204,A25))</f>
        <v/>
      </c>
      <c r="G25" s="23">
        <f>IF(OR(A25="",N(B25)=0),"",RANK(B25,$B$22:$B$31))</f>
        <v/>
      </c>
    </row>
    <row r="26">
      <c r="A26" s="9">
        <f>IF('Elenchi'!$C$17="","",'Elenchi'!$C$17)</f>
        <v/>
      </c>
      <c r="B26" s="20">
        <f>IF(A26="","",COUNTIF('Registro carrelli'!$G$5:$G$204,A26))</f>
        <v/>
      </c>
      <c r="C26" s="21">
        <f>IF(OR(A26="",$B$5=0),"",B26/$B$5)</f>
        <v/>
      </c>
      <c r="D26" s="20">
        <f>IF(A26="","",COUNTIFS('Registro carrelli'!$G$5:$G$204,A26,'Registro carrelli'!$P$5:$P$204,"&lt;&gt;"))</f>
        <v/>
      </c>
      <c r="E26" s="21">
        <f>IF(OR(A26="",N(B26)=0),"",D26/B26)</f>
        <v/>
      </c>
      <c r="F26" s="22">
        <f>IF(A26="","",SUMIFS('Registro carrelli'!$S$5:$S$204,'Registro carrelli'!$G$5:$G$204,A26))</f>
        <v/>
      </c>
      <c r="G26" s="23">
        <f>IF(OR(A26="",N(B26)=0),"",RANK(B26,$B$22:$B$31))</f>
        <v/>
      </c>
    </row>
    <row r="27">
      <c r="A27" s="9">
        <f>IF('Elenchi'!$C$18="","",'Elenchi'!$C$18)</f>
        <v/>
      </c>
      <c r="B27" s="20">
        <f>IF(A27="","",COUNTIF('Registro carrelli'!$G$5:$G$204,A27))</f>
        <v/>
      </c>
      <c r="C27" s="21">
        <f>IF(OR(A27="",$B$5=0),"",B27/$B$5)</f>
        <v/>
      </c>
      <c r="D27" s="20">
        <f>IF(A27="","",COUNTIFS('Registro carrelli'!$G$5:$G$204,A27,'Registro carrelli'!$P$5:$P$204,"&lt;&gt;"))</f>
        <v/>
      </c>
      <c r="E27" s="21">
        <f>IF(OR(A27="",N(B27)=0),"",D27/B27)</f>
        <v/>
      </c>
      <c r="F27" s="22">
        <f>IF(A27="","",SUMIFS('Registro carrelli'!$S$5:$S$204,'Registro carrelli'!$G$5:$G$204,A27))</f>
        <v/>
      </c>
      <c r="G27" s="23">
        <f>IF(OR(A27="",N(B27)=0),"",RANK(B27,$B$22:$B$31))</f>
        <v/>
      </c>
    </row>
    <row r="28">
      <c r="A28" s="9">
        <f>IF('Elenchi'!$C$19="","",'Elenchi'!$C$19)</f>
        <v/>
      </c>
      <c r="B28" s="20">
        <f>IF(A28="","",COUNTIF('Registro carrelli'!$G$5:$G$204,A28))</f>
        <v/>
      </c>
      <c r="C28" s="21">
        <f>IF(OR(A28="",$B$5=0),"",B28/$B$5)</f>
        <v/>
      </c>
      <c r="D28" s="20">
        <f>IF(A28="","",COUNTIFS('Registro carrelli'!$G$5:$G$204,A28,'Registro carrelli'!$P$5:$P$204,"&lt;&gt;"))</f>
        <v/>
      </c>
      <c r="E28" s="21">
        <f>IF(OR(A28="",N(B28)=0),"",D28/B28)</f>
        <v/>
      </c>
      <c r="F28" s="22">
        <f>IF(A28="","",SUMIFS('Registro carrelli'!$S$5:$S$204,'Registro carrelli'!$G$5:$G$204,A28))</f>
        <v/>
      </c>
      <c r="G28" s="23">
        <f>IF(OR(A28="",N(B28)=0),"",RANK(B28,$B$22:$B$31))</f>
        <v/>
      </c>
    </row>
    <row r="29">
      <c r="A29" s="9">
        <f>IF('Elenchi'!$C$20="","",'Elenchi'!$C$20)</f>
        <v/>
      </c>
      <c r="B29" s="20">
        <f>IF(A29="","",COUNTIF('Registro carrelli'!$G$5:$G$204,A29))</f>
        <v/>
      </c>
      <c r="C29" s="21">
        <f>IF(OR(A29="",$B$5=0),"",B29/$B$5)</f>
        <v/>
      </c>
      <c r="D29" s="20">
        <f>IF(A29="","",COUNTIFS('Registro carrelli'!$G$5:$G$204,A29,'Registro carrelli'!$P$5:$P$204,"&lt;&gt;"))</f>
        <v/>
      </c>
      <c r="E29" s="21">
        <f>IF(OR(A29="",N(B29)=0),"",D29/B29)</f>
        <v/>
      </c>
      <c r="F29" s="22">
        <f>IF(A29="","",SUMIFS('Registro carrelli'!$S$5:$S$204,'Registro carrelli'!$G$5:$G$204,A29))</f>
        <v/>
      </c>
      <c r="G29" s="23">
        <f>IF(OR(A29="",N(B29)=0),"",RANK(B29,$B$22:$B$31))</f>
        <v/>
      </c>
    </row>
    <row r="30">
      <c r="A30" s="9">
        <f>IF('Elenchi'!$C$21="","",'Elenchi'!$C$21)</f>
        <v/>
      </c>
      <c r="B30" s="20">
        <f>IF(A30="","",COUNTIF('Registro carrelli'!$G$5:$G$204,A30))</f>
        <v/>
      </c>
      <c r="C30" s="21">
        <f>IF(OR(A30="",$B$5=0),"",B30/$B$5)</f>
        <v/>
      </c>
      <c r="D30" s="20">
        <f>IF(A30="","",COUNTIFS('Registro carrelli'!$G$5:$G$204,A30,'Registro carrelli'!$P$5:$P$204,"&lt;&gt;"))</f>
        <v/>
      </c>
      <c r="E30" s="21">
        <f>IF(OR(A30="",N(B30)=0),"",D30/B30)</f>
        <v/>
      </c>
      <c r="F30" s="22">
        <f>IF(A30="","",SUMIFS('Registro carrelli'!$S$5:$S$204,'Registro carrelli'!$G$5:$G$204,A30))</f>
        <v/>
      </c>
      <c r="G30" s="23">
        <f>IF(OR(A30="",N(B30)=0),"",RANK(B30,$B$22:$B$31))</f>
        <v/>
      </c>
    </row>
    <row r="31">
      <c r="A31" s="9">
        <f>IF('Elenchi'!$C$22="","",'Elenchi'!$C$22)</f>
        <v/>
      </c>
      <c r="B31" s="20">
        <f>IF(A31="","",COUNTIF('Registro carrelli'!$G$5:$G$204,A31))</f>
        <v/>
      </c>
      <c r="C31" s="21">
        <f>IF(OR(A31="",$B$5=0),"",B31/$B$5)</f>
        <v/>
      </c>
      <c r="D31" s="20">
        <f>IF(A31="","",COUNTIFS('Registro carrelli'!$G$5:$G$204,A31,'Registro carrelli'!$P$5:$P$204,"&lt;&gt;"))</f>
        <v/>
      </c>
      <c r="E31" s="21">
        <f>IF(OR(A31="",N(B31)=0),"",D31/B31)</f>
        <v/>
      </c>
      <c r="F31" s="22">
        <f>IF(A31="","",SUMIFS('Registro carrelli'!$S$5:$S$204,'Registro carrelli'!$G$5:$G$204,A31))</f>
        <v/>
      </c>
      <c r="G31" s="23">
        <f>IF(OR(A31="",N(B31)=0),"",RANK(B31,$B$22:$B$31))</f>
        <v/>
      </c>
    </row>
    <row r="33">
      <c r="A33" s="19" t="inlineStr">
        <is>
          <t>Dove si sono fermati i clienti</t>
        </is>
      </c>
    </row>
    <row r="34" ht="24" customHeight="1">
      <c r="A34" s="3" t="inlineStr">
        <is>
          <t>Fase di abbandono</t>
        </is>
      </c>
      <c r="B34" s="3" t="inlineStr">
        <is>
          <t>Carrelli</t>
        </is>
      </c>
      <c r="C34" s="3" t="inlineStr">
        <is>
          <t>Recuperati</t>
        </is>
      </c>
      <c r="D34" s="3" t="inlineStr">
        <is>
          <t>Tasso di recupero</t>
        </is>
      </c>
    </row>
    <row r="35">
      <c r="A35" s="9">
        <f>IF('Elenchi'!$B$13="","",'Elenchi'!$B$13)</f>
        <v/>
      </c>
      <c r="B35" s="20">
        <f>IF(A35="","",COUNTIF('Registro carrelli'!$F$5:$F$204,A35))</f>
        <v/>
      </c>
      <c r="C35" s="20">
        <f>IF(A35="","",COUNTIFS('Registro carrelli'!$F$5:$F$204,A35,'Registro carrelli'!$P$5:$P$204,"&lt;&gt;"))</f>
        <v/>
      </c>
      <c r="D35" s="21">
        <f>IF(OR(A35="",N(B35)=0),"",C35/B35)</f>
        <v/>
      </c>
    </row>
    <row r="36">
      <c r="A36" s="9">
        <f>IF('Elenchi'!$B$14="","",'Elenchi'!$B$14)</f>
        <v/>
      </c>
      <c r="B36" s="20">
        <f>IF(A36="","",COUNTIF('Registro carrelli'!$F$5:$F$204,A36))</f>
        <v/>
      </c>
      <c r="C36" s="20">
        <f>IF(A36="","",COUNTIFS('Registro carrelli'!$F$5:$F$204,A36,'Registro carrelli'!$P$5:$P$204,"&lt;&gt;"))</f>
        <v/>
      </c>
      <c r="D36" s="21">
        <f>IF(OR(A36="",N(B36)=0),"",C36/B36)</f>
        <v/>
      </c>
    </row>
    <row r="37">
      <c r="A37" s="9">
        <f>IF('Elenchi'!$B$15="","",'Elenchi'!$B$15)</f>
        <v/>
      </c>
      <c r="B37" s="20">
        <f>IF(A37="","",COUNTIF('Registro carrelli'!$F$5:$F$204,A37))</f>
        <v/>
      </c>
      <c r="C37" s="20">
        <f>IF(A37="","",COUNTIFS('Registro carrelli'!$F$5:$F$204,A37,'Registro carrelli'!$P$5:$P$204,"&lt;&gt;"))</f>
        <v/>
      </c>
      <c r="D37" s="21">
        <f>IF(OR(A37="",N(B37)=0),"",C37/B37)</f>
        <v/>
      </c>
    </row>
    <row r="38">
      <c r="A38" s="9">
        <f>IF('Elenchi'!$B$16="","",'Elenchi'!$B$16)</f>
        <v/>
      </c>
      <c r="B38" s="20">
        <f>IF(A38="","",COUNTIF('Registro carrelli'!$F$5:$F$204,A38))</f>
        <v/>
      </c>
      <c r="C38" s="20">
        <f>IF(A38="","",COUNTIFS('Registro carrelli'!$F$5:$F$204,A38,'Registro carrelli'!$P$5:$P$204,"&lt;&gt;"))</f>
        <v/>
      </c>
      <c r="D38" s="21">
        <f>IF(OR(A38="",N(B38)=0),"",C38/B38)</f>
        <v/>
      </c>
    </row>
    <row r="39">
      <c r="A39" s="9">
        <f>IF('Elenchi'!$B$17="","",'Elenchi'!$B$17)</f>
        <v/>
      </c>
      <c r="B39" s="20">
        <f>IF(A39="","",COUNTIF('Registro carrelli'!$F$5:$F$204,A39))</f>
        <v/>
      </c>
      <c r="C39" s="20">
        <f>IF(A39="","",COUNTIFS('Registro carrelli'!$F$5:$F$204,A39,'Registro carrelli'!$P$5:$P$204,"&lt;&gt;"))</f>
        <v/>
      </c>
      <c r="D39" s="21">
        <f>IF(OR(A39="",N(B39)=0),"",C39/B39)</f>
        <v/>
      </c>
    </row>
    <row r="40">
      <c r="A40" s="9">
        <f>IF('Elenchi'!$B$18="","",'Elenchi'!$B$18)</f>
        <v/>
      </c>
      <c r="B40" s="20">
        <f>IF(A40="","",COUNTIF('Registro carrelli'!$F$5:$F$204,A40))</f>
        <v/>
      </c>
      <c r="C40" s="20">
        <f>IF(A40="","",COUNTIFS('Registro carrelli'!$F$5:$F$204,A40,'Registro carrelli'!$P$5:$P$204,"&lt;&gt;"))</f>
        <v/>
      </c>
      <c r="D40" s="21">
        <f>IF(OR(A40="",N(B40)=0),"",C40/B40)</f>
        <v/>
      </c>
    </row>
    <row r="42">
      <c r="A42" s="19" t="inlineStr">
        <is>
          <t>Quale email ha recuperato l’ordine</t>
        </is>
      </c>
    </row>
    <row r="43" ht="24" customHeight="1">
      <c r="A43" s="3" t="inlineStr">
        <is>
          <t>Recuperato dopo</t>
        </is>
      </c>
      <c r="B43" s="3" t="inlineStr">
        <is>
          <t>Ordini</t>
        </is>
      </c>
      <c r="C43" s="3" t="inlineStr">
        <is>
          <t>Fatturato</t>
        </is>
      </c>
    </row>
    <row r="44">
      <c r="A44" s="9" t="inlineStr">
        <is>
          <t>Prima delle email</t>
        </is>
      </c>
      <c r="B44" s="20">
        <f>COUNTIF('Registro carrelli'!$T$5:$T$204,A44)</f>
        <v/>
      </c>
      <c r="C44" s="22">
        <f>SUMIFS('Registro carrelli'!$R$5:$R$204,'Registro carrelli'!$T$5:$T$204,A44)</f>
        <v/>
      </c>
    </row>
    <row r="45">
      <c r="A45" s="9" t="inlineStr">
        <is>
          <t>Email 1</t>
        </is>
      </c>
      <c r="B45" s="20">
        <f>COUNTIF('Registro carrelli'!$T$5:$T$204,A45)</f>
        <v/>
      </c>
      <c r="C45" s="22">
        <f>SUMIFS('Registro carrelli'!$R$5:$R$204,'Registro carrelli'!$T$5:$T$204,A45)</f>
        <v/>
      </c>
    </row>
    <row r="46">
      <c r="A46" s="9" t="inlineStr">
        <is>
          <t>Email 2</t>
        </is>
      </c>
      <c r="B46" s="20">
        <f>COUNTIF('Registro carrelli'!$T$5:$T$204,A46)</f>
        <v/>
      </c>
      <c r="C46" s="22">
        <f>SUMIFS('Registro carrelli'!$R$5:$R$204,'Registro carrelli'!$T$5:$T$204,A46)</f>
        <v/>
      </c>
    </row>
    <row r="47">
      <c r="A47" s="9" t="inlineStr">
        <is>
          <t>Email 3</t>
        </is>
      </c>
      <c r="B47" s="20">
        <f>COUNTIF('Registro carrelli'!$T$5:$T$204,A47)</f>
        <v/>
      </c>
      <c r="C47" s="22">
        <f>SUMIFS('Registro carrelli'!$R$5:$R$204,'Registro carrelli'!$T$5:$T$204,A47)</f>
        <v/>
      </c>
    </row>
    <row r="49">
      <c r="A49" s="24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2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22" customWidth="1" min="3" max="3"/>
  </cols>
  <sheetData>
    <row r="1">
      <c r="A1" s="1" t="inlineStr">
        <is>
          <t>Tempi della serie</t>
        </is>
      </c>
    </row>
    <row r="2">
      <c r="A2" s="2" t="inlineStr">
        <is>
          <t>Modifica i numeri in base al tuo negozio. Gli orari previsti nel Registro carrelli li seguono.</t>
        </is>
      </c>
    </row>
    <row r="4" ht="24" customHeight="1">
      <c r="A4" s="3" t="inlineStr">
        <is>
          <t>Impostazione</t>
        </is>
      </c>
      <c r="B4" s="3" t="inlineStr">
        <is>
          <t>Valore</t>
        </is>
      </c>
    </row>
    <row r="5">
      <c r="A5" s="5" t="inlineStr">
        <is>
          <t>Email 1, ore dopo il carrello</t>
        </is>
      </c>
      <c r="B5" s="25" t="n">
        <v>1</v>
      </c>
    </row>
    <row r="6">
      <c r="A6" s="5" t="inlineStr">
        <is>
          <t>Email 2, ore dopo il carrello</t>
        </is>
      </c>
      <c r="B6" s="25" t="n">
        <v>24</v>
      </c>
    </row>
    <row r="7">
      <c r="A7" s="5" t="inlineStr">
        <is>
          <t>Email 3, ore dopo il carrello</t>
        </is>
      </c>
      <c r="B7" s="25" t="n">
        <v>72</v>
      </c>
    </row>
    <row r="8">
      <c r="A8" s="5" t="inlineStr">
        <is>
          <t>Chiudi il carrello dopo (giorni), se non c’è ordine</t>
        </is>
      </c>
      <c r="B8" s="25" t="n">
        <v>7</v>
      </c>
    </row>
    <row r="10">
      <c r="A10" s="19" t="inlineStr">
        <is>
          <t>Elenchi a discesa</t>
        </is>
      </c>
    </row>
    <row r="11">
      <c r="A11" s="2" t="inlineStr">
        <is>
          <t>Modifica gli elenchi in base al tuo negozio. Mantieni l’ordine di Motivo probabile: le formule saltano l’email 3 per il 6° motivo (Solo un’occhiata).</t>
        </is>
      </c>
    </row>
    <row r="12" ht="24" customHeight="1">
      <c r="A12" s="3" t="inlineStr">
        <is>
          <t>Email consentita</t>
        </is>
      </c>
      <c r="B12" s="3" t="inlineStr">
        <is>
          <t>Fase di abbandono</t>
        </is>
      </c>
      <c r="C12" s="3" t="inlineStr">
        <is>
          <t>Motivo probabile</t>
        </is>
      </c>
    </row>
    <row r="13">
      <c r="A13" s="9" t="inlineStr">
        <is>
          <t>Sì</t>
        </is>
      </c>
      <c r="B13" s="9" t="inlineStr">
        <is>
          <t>Carrello</t>
        </is>
      </c>
      <c r="C13" s="9" t="inlineStr">
        <is>
          <t>Costi aggiuntivi</t>
        </is>
      </c>
    </row>
    <row r="14">
      <c r="A14" s="9" t="inlineStr">
        <is>
          <t>No</t>
        </is>
      </c>
      <c r="B14" s="9" t="inlineStr">
        <is>
          <t>Contatti</t>
        </is>
      </c>
      <c r="C14" s="9" t="inlineStr">
        <is>
          <t>Tempi di consegna</t>
        </is>
      </c>
    </row>
    <row r="15">
      <c r="A15" s="9" t="n"/>
      <c r="B15" s="9" t="inlineStr">
        <is>
          <t>Spedizione</t>
        </is>
      </c>
      <c r="C15" s="9" t="inlineStr">
        <is>
          <t>Resi</t>
        </is>
      </c>
    </row>
    <row r="16">
      <c r="A16" s="9" t="n"/>
      <c r="B16" s="9" t="inlineStr">
        <is>
          <t>Pagamento</t>
        </is>
      </c>
      <c r="C16" s="9" t="inlineStr">
        <is>
          <t>Fiducia e pagamento</t>
        </is>
      </c>
    </row>
    <row r="17">
      <c r="A17" s="9" t="n"/>
      <c r="B17" s="9" t="n"/>
      <c r="C17" s="9" t="inlineStr">
        <is>
          <t>Creazione account</t>
        </is>
      </c>
    </row>
    <row r="18">
      <c r="A18" s="9" t="n"/>
      <c r="B18" s="9" t="n"/>
      <c r="C18" s="9" t="inlineStr">
        <is>
          <t>Solo un’occhiata</t>
        </is>
      </c>
    </row>
    <row r="19">
      <c r="A19" s="9" t="n"/>
      <c r="B19" s="9" t="n"/>
      <c r="C19" s="9" t="inlineStr">
        <is>
          <t>Non noto</t>
        </is>
      </c>
    </row>
    <row r="20">
      <c r="A20" s="9" t="n"/>
      <c r="B20" s="9" t="n"/>
      <c r="C20" s="9" t="n"/>
    </row>
    <row r="21">
      <c r="A21" s="9" t="n"/>
      <c r="B21" s="9" t="n"/>
      <c r="C21" s="9" t="n"/>
    </row>
    <row r="22">
      <c r="A22" s="9" t="n"/>
      <c r="B22" s="9" t="n"/>
      <c r="C22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di recupero dei carrelli abbandonati</dc:title>
  <dcterms:created xmlns:dcterms="http://purl.org/dc/terms/" xmlns:xsi="http://www.w3.org/2001/XMLSchema-instance" xsi:type="dcterms:W3CDTF">2026-10-12T20:20:36Z</dcterms:created>
  <dcterms:modified xmlns:dcterms="http://purl.org/dc/terms/" xmlns:xsi="http://www.w3.org/2001/XMLSchema-instance" xsi:type="dcterms:W3CDTF">2026-10-12T20:20:36Z</dcterms:modified>
</cp:coreProperties>
</file>