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eria delle risposte" sheetId="1" state="visible" r:id="rId1"/>
    <sheet xmlns:r="http://schemas.openxmlformats.org/officeDocument/2006/relationships" name="Registro utilizzi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'Libreria delle risposte'!$A$4:$N$204</definedName>
    <definedName name="_xlnm._FilterDatabase" localSheetId="1" hidden="1">'Registro utilizzi'!$A$4:$F$204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30" customWidth="1" min="4" max="4"/>
    <col width="62" customWidth="1" min="5" max="5"/>
    <col width="36" customWidth="1" min="6" max="6"/>
    <col width="26" customWidth="1" min="7" max="7"/>
    <col width="28" customWidth="1" min="8" max="8"/>
    <col width="22" customWidth="1" min="9" max="9"/>
    <col width="13" customWidth="1" min="10" max="10"/>
    <col width="11" customWidth="1" min="11" max="11"/>
    <col width="13" customWidth="1" min="12" max="12"/>
    <col width="15" customWidth="1" min="13" max="13"/>
    <col width="10" customWidth="1" min="14" max="14"/>
    <col hidden="1" width="13" customWidth="1" min="16" max="16"/>
  </cols>
  <sheetData>
    <row r="1">
      <c r="A1" s="1" t="inlineStr">
        <is>
          <t>Risposte predefinite per la live chat: libreria delle risposte</t>
        </is>
      </c>
    </row>
    <row r="2">
      <c r="A2" s="2" t="inlineStr">
        <is>
          <t>Sostituisci i [segnaposto], aggiungi il link alla pagina approvata e la data dell’ultima revisione. Prossima revisione, Stato e Utilizzi si compilano da soli.</t>
        </is>
      </c>
    </row>
    <row r="4" ht="32" customHeight="1">
      <c r="A4" s="3" t="inlineStr">
        <is>
          <t>Scorciatoia</t>
        </is>
      </c>
      <c r="B4" s="3" t="inlineStr">
        <is>
          <t>Titolo</t>
        </is>
      </c>
      <c r="C4" s="3" t="inlineStr">
        <is>
          <t>Categoria</t>
        </is>
      </c>
      <c r="D4" s="3" t="inlineStr">
        <is>
          <t>Quando usarla</t>
        </is>
      </c>
      <c r="E4" s="3" t="inlineStr">
        <is>
          <t>Testo della risposta</t>
        </is>
      </c>
      <c r="F4" s="3" t="inlineStr">
        <is>
          <t>Non promettere mai</t>
        </is>
      </c>
      <c r="G4" s="3" t="inlineStr">
        <is>
          <t>Fonte approvata</t>
        </is>
      </c>
      <c r="H4" s="3" t="inlineStr">
        <is>
          <t>Link alla fonte</t>
        </is>
      </c>
      <c r="I4" s="3" t="inlineStr">
        <is>
          <t>Responsabile</t>
        </is>
      </c>
      <c r="J4" s="3" t="inlineStr">
        <is>
          <t>Ultima revisione</t>
        </is>
      </c>
      <c r="K4" s="3" t="inlineStr">
        <is>
          <t>Revisione ogni (giorni)</t>
        </is>
      </c>
      <c r="L4" s="3" t="inlineStr">
        <is>
          <t>Prossima revisione</t>
        </is>
      </c>
      <c r="M4" s="3" t="inlineStr">
        <is>
          <t>Stato</t>
        </is>
      </c>
      <c r="N4" s="3" t="inlineStr">
        <is>
          <t>Utilizzi</t>
        </is>
      </c>
    </row>
    <row r="5">
      <c r="A5" s="4" t="inlineStr">
        <is>
          <t>/price-plans</t>
        </is>
      </c>
      <c r="B5" s="5" t="inlineStr">
        <is>
          <t>Quale piano scegliere</t>
        </is>
      </c>
      <c r="C5" s="5" t="inlineStr">
        <is>
          <t>Prezzi</t>
        </is>
      </c>
      <c r="D5" s="5" t="inlineStr">
        <is>
          <t>Ti chiedono quanto costa o quale piano scegliere.</t>
        </is>
      </c>
      <c r="E5" s="5" t="inlineStr">
        <is>
          <t>Ciao [nome], per un team di [numero] persone il piano più adatto è [piano]: [prezzo] al mese con fatturazione annuale, oppure [prezzo mensile] con pagamento mese per mese. Comprende [quello che hai chiesto]. Tutti i piani: [link alla pagina dei prezzi]. Vuoi che lo confrontiamo con il tuo modo di lavorare attuale?</t>
        </is>
      </c>
      <c r="F5" s="5" t="inlineStr">
        <is>
          <t>Un prezzo o una funzione che non compare nella pagina dei prezzi.</t>
        </is>
      </c>
      <c r="G5" s="5" t="inlineStr">
        <is>
          <t>Pagina dei prezzi</t>
        </is>
      </c>
      <c r="H5" s="5" t="n"/>
      <c r="I5" s="5" t="inlineStr">
        <is>
          <t>Fondatore o responsabile vendite</t>
        </is>
      </c>
      <c r="J5" s="6" t="n"/>
      <c r="K5" s="7" t="n">
        <v>30</v>
      </c>
      <c r="L5" s="8">
        <f>IF(OR(J5="",K5=""),"",J5+K5)</f>
        <v/>
      </c>
      <c r="M5" s="9">
        <f>IF(A5="","",IF(H5="","Senza fonte",IF(OR(J5="",L5&lt;=TODAY()),"Da rivedere","OK")))</f>
        <v/>
      </c>
      <c r="N5" s="10">
        <f>IF(A5="","",COUNTIF('Registro utilizzi'!$C$5:$C$204,A5))</f>
        <v/>
      </c>
      <c r="P5" s="11" t="inlineStr">
        <is>
          <t>Prezzi</t>
        </is>
      </c>
    </row>
    <row r="6">
      <c r="A6" s="4" t="inlineStr">
        <is>
          <t>/price-total</t>
        </is>
      </c>
      <c r="B6" s="5" t="inlineStr">
        <is>
          <t>Costi extra e totale finale</t>
        </is>
      </c>
      <c r="C6" s="5" t="inlineStr">
        <is>
          <t>Prezzi</t>
        </is>
      </c>
      <c r="D6" s="5" t="inlineStr">
        <is>
          <t>Ti chiedono se ci sono costi di attivazione, tasse o componenti aggiuntivi.</t>
        </is>
      </c>
      <c r="E6" s="5" t="inlineStr">
        <is>
          <t>[Piano] costa [prezzo] e comprende [utenti e limiti]. In più ci sono: [costo di attivazione o nessuno], [componenti aggiuntivi e relativi prezzi] e [regola sulle tasse, per esempio IVA aggiunta al momento del pagamento]. Vedi il totale completo prima di pagare: [link alla pagina dei prezzi].</t>
        </is>
      </c>
      <c r="F6" s="5" t="inlineStr">
        <is>
          <t>“Nessun altro costo”, se la pagina dei prezzi non lo dice.</t>
        </is>
      </c>
      <c r="G6" s="5" t="inlineStr">
        <is>
          <t>Pagina dei prezzi e condizioni</t>
        </is>
      </c>
      <c r="H6" s="5" t="n"/>
      <c r="I6" s="5" t="inlineStr">
        <is>
          <t>Fondatore o responsabile vendite</t>
        </is>
      </c>
      <c r="J6" s="6" t="n"/>
      <c r="K6" s="7" t="n">
        <v>30</v>
      </c>
      <c r="L6" s="8">
        <f>IF(OR(J6="",K6=""),"",J6+K6)</f>
        <v/>
      </c>
      <c r="M6" s="9">
        <f>IF(A6="","",IF(H6="","Senza fonte",IF(OR(J6="",L6&lt;=TODAY()),"Da rivedere","OK")))</f>
        <v/>
      </c>
      <c r="N6" s="10">
        <f>IF(A6="","",COUNTIF('Registro utilizzi'!$C$5:$C$204,A6))</f>
        <v/>
      </c>
      <c r="P6" s="11" t="inlineStr">
        <is>
          <t>Fatturazione e disdetta</t>
        </is>
      </c>
    </row>
    <row r="7">
      <c r="A7" s="4" t="inlineStr">
        <is>
          <t>/price-discount</t>
        </is>
      </c>
      <c r="B7" s="5" t="inlineStr">
        <is>
          <t>Sconto o prezzo più basso</t>
        </is>
      </c>
      <c r="C7" s="5" t="inlineStr">
        <is>
          <t>Prezzi</t>
        </is>
      </c>
      <c r="D7" s="5" t="inlineStr">
        <is>
          <t>Ti chiedono uno sconto o un’opzione più economica.</t>
        </is>
      </c>
      <c r="E7" s="5" t="inlineStr">
        <is>
          <t>Capisco, [nome]. I nostri prezzi sono uguali per tutti i clienti: [link alla pagina dei prezzi]. Il modo più semplice per spendere meno è [opzione approvata, per esempio la fatturazione annuale]. Sui casi particolari decide [responsabile], che ti risponde entro [ora].</t>
        </is>
      </c>
      <c r="F7" s="5" t="inlineStr">
        <is>
          <t>Uno sconto su misura o un’offerta che “scade oggi”.</t>
        </is>
      </c>
      <c r="G7" s="5" t="inlineStr">
        <is>
          <t>Pagina dei prezzi e offerte approvate</t>
        </is>
      </c>
      <c r="H7" s="5" t="n"/>
      <c r="I7" s="5" t="inlineStr">
        <is>
          <t>Fondatore o responsabile vendite</t>
        </is>
      </c>
      <c r="J7" s="6" t="n"/>
      <c r="K7" s="7" t="n">
        <v>30</v>
      </c>
      <c r="L7" s="8">
        <f>IF(OR(J7="",K7=""),"",J7+K7)</f>
        <v/>
      </c>
      <c r="M7" s="9">
        <f>IF(A7="","",IF(H7="","Senza fonte",IF(OR(J7="",L7&lt;=TODAY()),"Da rivedere","OK")))</f>
        <v/>
      </c>
      <c r="N7" s="10">
        <f>IF(A7="","",COUNTIF('Registro utilizzi'!$C$5:$C$204,A7))</f>
        <v/>
      </c>
      <c r="P7" s="11" t="inlineStr">
        <is>
          <t>Configurazione e avvio</t>
        </is>
      </c>
    </row>
    <row r="8">
      <c r="A8" s="4" t="inlineStr">
        <is>
          <t>/price-trial</t>
        </is>
      </c>
      <c r="B8" s="5" t="inlineStr">
        <is>
          <t>Prova gratuita o piano gratuito</t>
        </is>
      </c>
      <c r="C8" s="5" t="inlineStr">
        <is>
          <t>Prezzi</t>
        </is>
      </c>
      <c r="D8" s="5" t="inlineStr">
        <is>
          <t>Vogliono provare prima o chiedono se serve una carta.</t>
        </is>
      </c>
      <c r="E8" s="5" t="inlineStr">
        <is>
          <t>Sì, puoi provare [prodotto] gratis per [durata della prova], [con o senza carta]. Alla fine della prova [cosa succede, per esempio scegli un piano]. Inizia da qui: [link alla pagina di registrazione].</t>
        </is>
      </c>
      <c r="F8" s="5" t="inlineStr">
        <is>
          <t>Una prova più lunga di quella prevista dalle tue condizioni.</t>
        </is>
      </c>
      <c r="G8" s="5" t="inlineStr">
        <is>
          <t>Condizioni della prova</t>
        </is>
      </c>
      <c r="H8" s="5" t="n"/>
      <c r="I8" s="5" t="inlineStr">
        <is>
          <t>Fondatore o responsabile vendite</t>
        </is>
      </c>
      <c r="J8" s="6" t="n"/>
      <c r="K8" s="7" t="n">
        <v>30</v>
      </c>
      <c r="L8" s="8">
        <f>IF(OR(J8="",K8=""),"",J8+K8)</f>
        <v/>
      </c>
      <c r="M8" s="9">
        <f>IF(A8="","",IF(H8="","Senza fonte",IF(OR(J8="",L8&lt;=TODAY()),"Da rivedere","OK")))</f>
        <v/>
      </c>
      <c r="N8" s="10">
        <f>IF(A8="","",COUNTIF('Registro utilizzi'!$C$5:$C$204,A8))</f>
        <v/>
      </c>
      <c r="P8" s="11" t="inlineStr">
        <is>
          <t>Sicurezza e privacy</t>
        </is>
      </c>
    </row>
    <row r="9">
      <c r="A9" s="4" t="inlineStr">
        <is>
          <t>/billing-yearly</t>
        </is>
      </c>
      <c r="B9" s="5" t="inlineStr">
        <is>
          <t>Mensile o annuale</t>
        </is>
      </c>
      <c r="C9" s="5" t="inlineStr">
        <is>
          <t>Fatturazione e disdetta</t>
        </is>
      </c>
      <c r="D9" s="5" t="inlineStr">
        <is>
          <t>Confrontano la fatturazione mensile e quella annuale.</t>
        </is>
      </c>
      <c r="E9" s="5" t="inlineStr">
        <is>
          <t>Con la fatturazione mensile paghi [prezzo mensile] al mese. Con quella annuale paghi [prezzo annuale] al mese, con un unico pagamento da [totale annuale] una volta all’anno, quindi risparmi [risparmio]. [Regola sul cambio, per esempio puoi passare all’annuale in qualsiasi momento]. Entrambe le opzioni: [link alla pagina dei prezzi].</t>
        </is>
      </c>
      <c r="F9" s="5" t="inlineStr">
        <is>
          <t>Un risparmio che non hai verificato.</t>
        </is>
      </c>
      <c r="G9" s="5" t="inlineStr">
        <is>
          <t>Pagina dei prezzi</t>
        </is>
      </c>
      <c r="H9" s="5" t="n"/>
      <c r="I9" s="5" t="inlineStr">
        <is>
          <t>Fondatore o responsabile fatturazione</t>
        </is>
      </c>
      <c r="J9" s="6" t="n"/>
      <c r="K9" s="7" t="n">
        <v>30</v>
      </c>
      <c r="L9" s="8">
        <f>IF(OR(J9="",K9=""),"",J9+K9)</f>
        <v/>
      </c>
      <c r="M9" s="9">
        <f>IF(A9="","",IF(H9="","Senza fonte",IF(OR(J9="",L9&lt;=TODAY()),"Da rivedere","OK")))</f>
        <v/>
      </c>
      <c r="N9" s="10">
        <f>IF(A9="","",COUNTIF('Registro utilizzi'!$C$5:$C$204,A9))</f>
        <v/>
      </c>
      <c r="P9" s="11" t="inlineStr">
        <is>
          <t>Migrazione e importazione</t>
        </is>
      </c>
    </row>
    <row r="10">
      <c r="A10" s="4" t="inlineStr">
        <is>
          <t>/billing-cancel</t>
        </is>
      </c>
      <c r="B10" s="5" t="inlineStr">
        <is>
          <t>Come disdire</t>
        </is>
      </c>
      <c r="C10" s="5" t="inlineStr">
        <is>
          <t>Fatturazione e disdetta</t>
        </is>
      </c>
      <c r="D10" s="5" t="inlineStr">
        <is>
          <t>Chiedono come disdire o se c’è un vincolo contrattuale.</t>
        </is>
      </c>
      <c r="E10" s="5" t="inlineStr">
        <is>
          <t>Puoi disdire in qualsiasi momento da [dove disdire]. [Regola sul contratto, per esempio non c’è una durata minima]. Il piano resta attivo fino a [fine del periodo pagato] e non ti verrà addebitato altro. Puoi esportare i tuoi dati per [numero] giorni. Condizioni complete: [link alle condizioni di disdetta].</t>
        </is>
      </c>
      <c r="F10" s="5" t="inlineStr">
        <is>
          <t>“Nessun vincolo” quando invece c’è un contratto.</t>
        </is>
      </c>
      <c r="G10" s="5" t="inlineStr">
        <is>
          <t>Condizioni di servizio, disdetta</t>
        </is>
      </c>
      <c r="H10" s="5" t="n"/>
      <c r="I10" s="5" t="inlineStr">
        <is>
          <t>Fondatore o responsabile fatturazione</t>
        </is>
      </c>
      <c r="J10" s="6" t="n"/>
      <c r="K10" s="7" t="n">
        <v>30</v>
      </c>
      <c r="L10" s="8">
        <f>IF(OR(J10="",K10=""),"",J10+K10)</f>
        <v/>
      </c>
      <c r="M10" s="9">
        <f>IF(A10="","",IF(H10="","Senza fonte",IF(OR(J10="",L10&lt;=TODAY()),"Da rivedere","OK")))</f>
        <v/>
      </c>
      <c r="N10" s="10">
        <f>IF(A10="","",COUNTIF('Registro utilizzi'!$C$5:$C$204,A10))</f>
        <v/>
      </c>
      <c r="P10" s="11" t="inlineStr">
        <is>
          <t>Parlare con una persona</t>
        </is>
      </c>
    </row>
    <row r="11">
      <c r="A11" s="4" t="inlineStr">
        <is>
          <t>/billing-refund</t>
        </is>
      </c>
      <c r="B11" s="5" t="inlineStr">
        <is>
          <t>Rimborsi</t>
        </is>
      </c>
      <c r="C11" s="5" t="inlineStr">
        <is>
          <t>Fatturazione e disdetta</t>
        </is>
      </c>
      <c r="D11" s="5" t="inlineStr">
        <is>
          <t>Chiedono se possono riavere i soldi.</t>
        </is>
      </c>
      <c r="E11" s="5" t="inlineStr">
        <is>
          <t>Ecco come funzionano i rimborsi, [nome]: [regola di rimborso, per esempio rimborso completo entro 30 giorni dal pagamento]. Dopo, [cosa succede]. Condizioni complete: [link alle condizioni di rimborso]. Se il tuo caso è diverso, sulle eccezioni decide [responsabile].</t>
        </is>
      </c>
      <c r="F11" s="5" t="inlineStr">
        <is>
          <t>Un rimborso fuori dalle condizioni scritte.</t>
        </is>
      </c>
      <c r="G11" s="5" t="inlineStr">
        <is>
          <t>Condizioni di rimborso</t>
        </is>
      </c>
      <c r="H11" s="5" t="n"/>
      <c r="I11" s="5" t="inlineStr">
        <is>
          <t>Fondatore o responsabile fatturazione</t>
        </is>
      </c>
      <c r="J11" s="6" t="n"/>
      <c r="K11" s="7" t="n">
        <v>30</v>
      </c>
      <c r="L11" s="8">
        <f>IF(OR(J11="",K11=""),"",J11+K11)</f>
        <v/>
      </c>
      <c r="M11" s="9">
        <f>IF(A11="","",IF(H11="","Senza fonte",IF(OR(J11="",L11&lt;=TODAY()),"Da rivedere","OK")))</f>
        <v/>
      </c>
      <c r="N11" s="10">
        <f>IF(A11="","",COUNTIF('Registro utilizzi'!$C$5:$C$204,A11))</f>
        <v/>
      </c>
      <c r="P11" s="11" t="inlineStr">
        <is>
          <t>Apertura, attesa e chiusura</t>
        </is>
      </c>
    </row>
    <row r="12">
      <c r="A12" s="4" t="inlineStr">
        <is>
          <t>/setup-time</t>
        </is>
      </c>
      <c r="B12" s="5" t="inlineStr">
        <is>
          <t>Quanto tempo serve per la configurazione</t>
        </is>
      </c>
      <c r="C12" s="5" t="inlineStr">
        <is>
          <t>Configurazione e avvio</t>
        </is>
      </c>
      <c r="D12" s="5" t="inlineStr">
        <is>
          <t>Chiedono quanto tempo ci vuole o quanto lavoro richiede.</t>
        </is>
      </c>
      <c r="E12" s="5" t="inlineStr">
        <is>
          <t>La maggior parte dei [tipo di cliente] è operativa in [tempi abituali]. I passaggi sono [passaggio 1], [passaggio 2] e [passaggio 3]. Ci vuole di più se [fattore principale, per esempio avete molti utenti]. Guida: [link alla guida introduttiva].</t>
        </is>
      </c>
      <c r="F12" s="5" t="inlineStr">
        <is>
          <t>“Cinque minuti” o una data di messa online.</t>
        </is>
      </c>
      <c r="G12" s="5" t="inlineStr">
        <is>
          <t>Guida introduttiva</t>
        </is>
      </c>
      <c r="H12" s="5" t="n"/>
      <c r="I12" s="5" t="inlineStr">
        <is>
          <t>Responsabile avvio clienti o assistenza</t>
        </is>
      </c>
      <c r="J12" s="6" t="n"/>
      <c r="K12" s="7" t="n">
        <v>90</v>
      </c>
      <c r="L12" s="8">
        <f>IF(OR(J12="",K12=""),"",J12+K12)</f>
        <v/>
      </c>
      <c r="M12" s="9">
        <f>IF(A12="","",IF(H12="","Senza fonte",IF(OR(J12="",L12&lt;=TODAY()),"Da rivedere","OK")))</f>
        <v/>
      </c>
      <c r="N12" s="10">
        <f>IF(A12="","",COUNTIF('Registro utilizzi'!$C$5:$C$204,A12))</f>
        <v/>
      </c>
    </row>
    <row r="13">
      <c r="A13" s="4" t="inlineStr">
        <is>
          <t>/setup-help</t>
        </is>
      </c>
      <c r="B13" s="5" t="inlineStr">
        <is>
          <t>Chi aiuta con la configurazione</t>
        </is>
      </c>
      <c r="C13" s="5" t="inlineStr">
        <is>
          <t>Configurazione e avvio</t>
        </is>
      </c>
      <c r="D13" s="5" t="inlineStr">
        <is>
          <t>Chiedono se la configurazione la fate voi o se formate il loro team.</t>
        </is>
      </c>
      <c r="E13" s="5" t="inlineStr">
        <is>
          <t>Con il piano [piano] hai [aiuto incluso, per esempio assistenza via email e una chiamata di configurazione]. [Aiuto extra e relativo prezzo]. Il nostro team risponde entro [tempo di risposta dell’assistenza] nei [giorni lavorativi]. Da dove vuoi che iniziamo?</t>
        </is>
      </c>
      <c r="F13" s="5" t="inlineStr">
        <is>
          <t>Aiuto alla configurazione o formazione che il loro piano non include.</t>
        </is>
      </c>
      <c r="G13" s="5" t="inlineStr">
        <is>
          <t>Pagina dei prezzi e pagina sull’avvio</t>
        </is>
      </c>
      <c r="H13" s="5" t="n"/>
      <c r="I13" s="5" t="inlineStr">
        <is>
          <t>Responsabile avvio clienti o assistenza</t>
        </is>
      </c>
      <c r="J13" s="6" t="n"/>
      <c r="K13" s="7" t="n">
        <v>90</v>
      </c>
      <c r="L13" s="8">
        <f>IF(OR(J13="",K13=""),"",J13+K13)</f>
        <v/>
      </c>
      <c r="M13" s="9">
        <f>IF(A13="","",IF(H13="","Senza fonte",IF(OR(J13="",L13&lt;=TODAY()),"Da rivedere","OK")))</f>
        <v/>
      </c>
      <c r="N13" s="10">
        <f>IF(A13="","",COUNTIF('Registro utilizzi'!$C$5:$C$204,A13))</f>
        <v/>
      </c>
    </row>
    <row r="14">
      <c r="A14" s="4" t="inlineStr">
        <is>
          <t>/security-data</t>
        </is>
      </c>
      <c r="B14" s="5" t="inlineStr">
        <is>
          <t>Dove sono conservati i dati</t>
        </is>
      </c>
      <c r="C14" s="5" t="inlineStr">
        <is>
          <t>Sicurezza e privacy</t>
        </is>
      </c>
      <c r="D14" s="5" t="inlineStr">
        <is>
          <t>Chiedono dove sono conservati i dati o chi può vederli.</t>
        </is>
      </c>
      <c r="E14" s="5" t="inlineStr">
        <is>
          <t>Ottima domanda, [nome]. I tuoi dati sono conservati [dove, come indica la tua pagina sulla sicurezza] e protetti da [misure che puoi documentare]. Possono vederli solo [chi ha accesso]. Dettagli: [link alla pagina sulla sicurezza].</t>
        </is>
      </c>
      <c r="F14" s="5" t="inlineStr">
        <is>
          <t>Una certificazione o una sede dei dati che non puoi dimostrare per iscritto, come SOC 2.</t>
        </is>
      </c>
      <c r="G14" s="5" t="inlineStr">
        <is>
          <t>Pagina sulla sicurezza</t>
        </is>
      </c>
      <c r="H14" s="5" t="n"/>
      <c r="I14" s="5" t="inlineStr">
        <is>
          <t>Fondatore o chi firma i contratti</t>
        </is>
      </c>
      <c r="J14" s="6" t="n"/>
      <c r="K14" s="7" t="n">
        <v>90</v>
      </c>
      <c r="L14" s="8">
        <f>IF(OR(J14="",K14=""),"",J14+K14)</f>
        <v/>
      </c>
      <c r="M14" s="9">
        <f>IF(A14="","",IF(H14="","Senza fonte",IF(OR(J14="",L14&lt;=TODAY()),"Da rivedere","OK")))</f>
        <v/>
      </c>
      <c r="N14" s="10">
        <f>IF(A14="","",COUNTIF('Registro utilizzi'!$C$5:$C$204,A14))</f>
        <v/>
      </c>
    </row>
    <row r="15">
      <c r="A15" s="4" t="inlineStr">
        <is>
          <t>/security-gdpr</t>
        </is>
      </c>
      <c r="B15" s="5" t="inlineStr">
        <is>
          <t>GDPR e accordi sui dati</t>
        </is>
      </c>
      <c r="C15" s="5" t="inlineStr">
        <is>
          <t>Sicurezza e privacy</t>
        </is>
      </c>
      <c r="D15" s="5" t="inlineStr">
        <is>
          <t>Fanno domande sul GDPR, su un accordo sul trattamento dei dati o sulla cancellazione dei dati.</t>
        </is>
      </c>
      <c r="E15" s="5" t="inlineStr">
        <is>
          <t>Trattiamo i dati personali come descritto qui: [link all’informativa privacy]. [Come ottenere l’accordo sul trattamento dei dati]. Puoi esportare o cancellare i tuoi dati [come]. Se il tuo ufficio legale ha altre domande, [responsabile] risponde entro [tempo].</t>
        </is>
      </c>
      <c r="F15" s="5" t="inlineStr">
        <is>
          <t>“Pienamente conformi” come affermazione generica.</t>
        </is>
      </c>
      <c r="G15" s="5" t="inlineStr">
        <is>
          <t>Informativa privacy e accordo sul trattamento dei dati</t>
        </is>
      </c>
      <c r="H15" s="5" t="n"/>
      <c r="I15" s="5" t="inlineStr">
        <is>
          <t>Fondatore o chi firma i contratti</t>
        </is>
      </c>
      <c r="J15" s="6" t="n"/>
      <c r="K15" s="7" t="n">
        <v>90</v>
      </c>
      <c r="L15" s="8">
        <f>IF(OR(J15="",K15=""),"",J15+K15)</f>
        <v/>
      </c>
      <c r="M15" s="9">
        <f>IF(A15="","",IF(H15="","Senza fonte",IF(OR(J15="",L15&lt;=TODAY()),"Da rivedere","OK")))</f>
        <v/>
      </c>
      <c r="N15" s="10">
        <f>IF(A15="","",COUNTIF('Registro utilizzi'!$C$5:$C$204,A15))</f>
        <v/>
      </c>
    </row>
    <row r="16">
      <c r="A16" s="4" t="inlineStr">
        <is>
          <t>/security-cards</t>
        </is>
      </c>
      <c r="B16" s="5" t="inlineStr">
        <is>
          <t>Sicurezza della carta e dei pagamenti</t>
        </is>
      </c>
      <c r="C16" s="5" t="inlineStr">
        <is>
          <t>Sicurezza e privacy</t>
        </is>
      </c>
      <c r="D16" s="5" t="inlineStr">
        <is>
          <t>Chiedono se pagare è sicuro o se conservate le carte.</t>
        </is>
      </c>
      <c r="E16" s="5" t="inlineStr">
        <is>
          <t>I pagamenti sono gestiti da [fornitore dei pagamenti], quindi i numeri delle carte [vengono o non vengono] conservati sui nostri server. Inserisci la carta su [dove]. Per favore, non condividere i dati della carta in questa chat. Altre informazioni: [link alla pagina sulla sicurezza].</t>
        </is>
      </c>
      <c r="F16" s="5" t="inlineStr">
        <is>
          <t>Uno standard di sicurezza dei pagamenti che non hai.</t>
        </is>
      </c>
      <c r="G16" s="5" t="inlineStr">
        <is>
          <t>Pagina di pagamento e pagina sulla sicurezza</t>
        </is>
      </c>
      <c r="H16" s="5" t="n"/>
      <c r="I16" s="5" t="inlineStr">
        <is>
          <t>Fondatore o chi firma i contratti</t>
        </is>
      </c>
      <c r="J16" s="6" t="n"/>
      <c r="K16" s="7" t="n">
        <v>90</v>
      </c>
      <c r="L16" s="8">
        <f>IF(OR(J16="",K16=""),"",J16+K16)</f>
        <v/>
      </c>
      <c r="M16" s="9">
        <f>IF(A16="","",IF(H16="","Senza fonte",IF(OR(J16="",L16&lt;=TODAY()),"Da rivedere","OK")))</f>
        <v/>
      </c>
      <c r="N16" s="10">
        <f>IF(A16="","",COUNTIF('Registro utilizzi'!$C$5:$C$204,A16))</f>
        <v/>
      </c>
    </row>
    <row r="17">
      <c r="A17" s="4" t="inlineStr">
        <is>
          <t>/migrate-import</t>
        </is>
      </c>
      <c r="B17" s="5" t="inlineStr">
        <is>
          <t>Trasferire i dati da un altro strumento</t>
        </is>
      </c>
      <c r="C17" s="5" t="inlineStr">
        <is>
          <t>Migrazione e importazione</t>
        </is>
      </c>
      <c r="D17" s="5" t="inlineStr">
        <is>
          <t>Chiedono se possono portare con sé i loro dati.</t>
        </is>
      </c>
      <c r="E17" s="5" t="inlineStr">
        <is>
          <t>Sì, [nome]. Puoi portare [cosa si può importare] da [lo strumento che usi oggi]. Esporta un file [tipo di file, per esempio CSV] e importalo da [dove]. [Cosa non si trasferisce]. Guida: [link alla guida all’importazione].</t>
        </is>
      </c>
      <c r="F17" s="5" t="inlineStr">
        <is>
          <t>Che si trasferisce tutto.</t>
        </is>
      </c>
      <c r="G17" s="5" t="inlineStr">
        <is>
          <t>Guida all’importazione</t>
        </is>
      </c>
      <c r="H17" s="5" t="n"/>
      <c r="I17" s="5" t="inlineStr">
        <is>
          <t>Responsabile avvio clienti</t>
        </is>
      </c>
      <c r="J17" s="6" t="n"/>
      <c r="K17" s="7" t="n">
        <v>90</v>
      </c>
      <c r="L17" s="8">
        <f>IF(OR(J17="",K17=""),"",J17+K17)</f>
        <v/>
      </c>
      <c r="M17" s="9">
        <f>IF(A17="","",IF(H17="","Senza fonte",IF(OR(J17="",L17&lt;=TODAY()),"Da rivedere","OK")))</f>
        <v/>
      </c>
      <c r="N17" s="10">
        <f>IF(A17="","",COUNTIF('Registro utilizzi'!$C$5:$C$204,A17))</f>
        <v/>
      </c>
    </row>
    <row r="18">
      <c r="A18" s="4" t="inlineStr">
        <is>
          <t>/migrate-switch</t>
        </is>
      </c>
      <c r="B18" s="5" t="inlineStr">
        <is>
          <t>Come funziona il cambio</t>
        </is>
      </c>
      <c r="C18" s="5" t="inlineStr">
        <is>
          <t>Migrazione e importazione</t>
        </is>
      </c>
      <c r="D18" s="5" t="inlineStr">
        <is>
          <t>Temono di dover fare il doppio lavoro durante il cambio.</t>
        </is>
      </c>
      <c r="E18" s="5" t="inlineStr">
        <is>
          <t>La maggior parte dei team completa il cambio in [tempi abituali]: [passaggio 1, per esempio importa i tuoi dati], [passaggio 2, per esempio fai una prova con due persone], poi [passaggio 3]. Puoi continuare a usare [lo strumento che usi oggi] finché non è tutto pronto. Guida: [link alla guida alla migrazione].</t>
        </is>
      </c>
      <c r="F18" s="5" t="inlineStr">
        <is>
          <t>Una data fissa per il cambio o “nessuna interruzione”.</t>
        </is>
      </c>
      <c r="G18" s="5" t="inlineStr">
        <is>
          <t>Guida alla migrazione</t>
        </is>
      </c>
      <c r="H18" s="5" t="n"/>
      <c r="I18" s="5" t="inlineStr">
        <is>
          <t>Responsabile avvio clienti</t>
        </is>
      </c>
      <c r="J18" s="6" t="n"/>
      <c r="K18" s="7" t="n">
        <v>90</v>
      </c>
      <c r="L18" s="8">
        <f>IF(OR(J18="",K18=""),"",J18+K18)</f>
        <v/>
      </c>
      <c r="M18" s="9">
        <f>IF(A18="","",IF(H18="","Senza fonte",IF(OR(J18="",L18&lt;=TODAY()),"Da rivedere","OK")))</f>
        <v/>
      </c>
      <c r="N18" s="10">
        <f>IF(A18="","",COUNTIF('Registro utilizzi'!$C$5:$C$204,A18))</f>
        <v/>
      </c>
    </row>
    <row r="19">
      <c r="A19" s="4" t="inlineStr">
        <is>
          <t>/migrate-help</t>
        </is>
      </c>
      <c r="B19" s="5" t="inlineStr">
        <is>
          <t>Aiuto per trasferire i dati</t>
        </is>
      </c>
      <c r="C19" s="5" t="inlineStr">
        <is>
          <t>Migrazione e importazione</t>
        </is>
      </c>
      <c r="D19" s="5" t="inlineStr">
        <is>
          <t>Vogliono che l’importazione la facciate voi.</t>
        </is>
      </c>
      <c r="E19" s="5" t="inlineStr">
        <is>
          <t>Con il piano [piano] ti aiutiamo con [aiuto all’importazione incluso]. Per [importazioni di grandi dimensioni], [regola, per esempio prima ti proponiamo un prezzo fisso]. Dimmi [quanti record hai] e [responsabile] ti conferma il passo successivo entro [ora].</t>
        </is>
      </c>
      <c r="F19" s="5" t="inlineStr">
        <is>
          <t>Un aiuto all’importazione che il loro piano non include.</t>
        </is>
      </c>
      <c r="G19" s="5" t="inlineStr">
        <is>
          <t>Pagina dei prezzi e guida all’importazione</t>
        </is>
      </c>
      <c r="H19" s="5" t="n"/>
      <c r="I19" s="5" t="inlineStr">
        <is>
          <t>Responsabile avvio clienti</t>
        </is>
      </c>
      <c r="J19" s="6" t="n"/>
      <c r="K19" s="7" t="n">
        <v>90</v>
      </c>
      <c r="L19" s="8">
        <f>IF(OR(J19="",K19=""),"",J19+K19)</f>
        <v/>
      </c>
      <c r="M19" s="9">
        <f>IF(A19="","",IF(H19="","Senza fonte",IF(OR(J19="",L19&lt;=TODAY()),"Da rivedere","OK")))</f>
        <v/>
      </c>
      <c r="N19" s="10">
        <f>IF(A19="","",COUNTIF('Registro utilizzi'!$C$5:$C$204,A19))</f>
        <v/>
      </c>
    </row>
    <row r="20">
      <c r="A20" s="4" t="inlineStr">
        <is>
          <t>/person-now</t>
        </is>
      </c>
      <c r="B20" s="5" t="inlineStr">
        <is>
          <t>Passa la chat a una persona</t>
        </is>
      </c>
      <c r="C20" s="5" t="inlineStr">
        <is>
          <t>Parlare con una persona</t>
        </is>
      </c>
      <c r="D20" s="5" t="inlineStr">
        <is>
          <t>Chiedono di parlare con una persona, una chiamata o una demo.</t>
        </is>
      </c>
      <c r="E20" s="5" t="inlineStr">
        <is>
          <t>Certo. Passo questa chat a [nome], che si occupa di [argomento]. [Nome] può vedere la nostra conversazione, quindi non dovrai ripetere nulla. Risposta prevista: entro [minuti].</t>
        </is>
      </c>
      <c r="F20" s="5" t="inlineStr">
        <is>
          <t>Un tempo di risposta che il tuo team non può rispettare.</t>
        </is>
      </c>
      <c r="G20" s="5" t="inlineStr">
        <is>
          <t>Regole di passaggio e turni del team</t>
        </is>
      </c>
      <c r="H20" s="5" t="n"/>
      <c r="I20" s="5" t="inlineStr">
        <is>
          <t>Responsabile assistenza</t>
        </is>
      </c>
      <c r="J20" s="6" t="n"/>
      <c r="K20" s="7" t="n">
        <v>90</v>
      </c>
      <c r="L20" s="8">
        <f>IF(OR(J20="",K20=""),"",J20+K20)</f>
        <v/>
      </c>
      <c r="M20" s="9">
        <f>IF(A20="","",IF(H20="","Senza fonte",IF(OR(J20="",L20&lt;=TODAY()),"Da rivedere","OK")))</f>
        <v/>
      </c>
      <c r="N20" s="10">
        <f>IF(A20="","",COUNTIF('Registro utilizzi'!$C$5:$C$204,A20))</f>
        <v/>
      </c>
    </row>
    <row r="21">
      <c r="A21" s="4" t="inlineStr">
        <is>
          <t>/person-later</t>
        </is>
      </c>
      <c r="B21" s="5" t="inlineStr">
        <is>
          <t>Nessuno disponibile adesso</t>
        </is>
      </c>
      <c r="C21" s="5" t="inlineStr">
        <is>
          <t>Parlare con una persona</t>
        </is>
      </c>
      <c r="D21" s="5" t="inlineStr">
        <is>
          <t>Chiedono una persona fuori orario.</t>
        </is>
      </c>
      <c r="E21" s="5" t="inlineStr">
        <is>
          <t>Il nostro team è di nuovo disponibile da [giorno, ora e fuso orario]. Ho salvato la tua domanda e [nome] ti risponderà entro [ora]. Se preferisci una chiamata, scegli un orario qui: [link alla pagina di prenotazione].</t>
        </is>
      </c>
      <c r="F21" s="5" t="inlineStr">
        <is>
          <t>Una richiamata in giornata quando non lavora nessuno.</t>
        </is>
      </c>
      <c r="G21" s="5" t="inlineStr">
        <is>
          <t>Pagina dei contatti e pagina di prenotazione</t>
        </is>
      </c>
      <c r="H21" s="5" t="n"/>
      <c r="I21" s="5" t="inlineStr">
        <is>
          <t>Responsabile assistenza</t>
        </is>
      </c>
      <c r="J21" s="6" t="n"/>
      <c r="K21" s="7" t="n">
        <v>90</v>
      </c>
      <c r="L21" s="8">
        <f>IF(OR(J21="",K21=""),"",J21+K21)</f>
        <v/>
      </c>
      <c r="M21" s="9">
        <f>IF(A21="","",IF(H21="","Senza fonte",IF(OR(J21="",L21&lt;=TODAY()),"Da rivedere","OK")))</f>
        <v/>
      </c>
      <c r="N21" s="10">
        <f>IF(A21="","",COUNTIF('Registro utilizzi'!$C$5:$C$204,A21))</f>
        <v/>
      </c>
    </row>
    <row r="22">
      <c r="A22" s="4" t="inlineStr">
        <is>
          <t>/person-decision</t>
        </is>
      </c>
      <c r="B22" s="5" t="inlineStr">
        <is>
          <t>Serve la decisione di un responsabile</t>
        </is>
      </c>
      <c r="C22" s="5" t="inlineStr">
        <is>
          <t>Parlare con una persona</t>
        </is>
      </c>
      <c r="D22" s="5" t="inlineStr">
        <is>
          <t>Chiedono un’eccezione o condizioni su misura.</t>
        </is>
      </c>
      <c r="E22" s="5" t="inlineStr">
        <is>
          <t>Su questo deve decidere [responsabile], quindi preferisco non tirare a indovinare. Ho già inoltrato la tua richiesta con i dettagli di questa chat. Avrai una risposta entro [data]. Il modo migliore per contattarti è [email o telefono]?</t>
        </is>
      </c>
      <c r="F22" s="5" t="inlineStr">
        <is>
          <t>L’esito. Di’ chi decide ed entro quando.</t>
        </is>
      </c>
      <c r="G22" s="5" t="inlineStr">
        <is>
          <t>Le tue regole di approvazione</t>
        </is>
      </c>
      <c r="H22" s="5" t="n"/>
      <c r="I22" s="5" t="inlineStr">
        <is>
          <t>Responsabile assistenza</t>
        </is>
      </c>
      <c r="J22" s="6" t="n"/>
      <c r="K22" s="7" t="n">
        <v>90</v>
      </c>
      <c r="L22" s="8">
        <f>IF(OR(J22="",K22=""),"",J22+K22)</f>
        <v/>
      </c>
      <c r="M22" s="9">
        <f>IF(A22="","",IF(H22="","Senza fonte",IF(OR(J22="",L22&lt;=TODAY()),"Da rivedere","OK")))</f>
        <v/>
      </c>
      <c r="N22" s="10">
        <f>IF(A22="","",COUNTIF('Registro utilizzi'!$C$5:$C$204,A22))</f>
        <v/>
      </c>
    </row>
    <row r="23">
      <c r="A23" s="4" t="inlineStr">
        <is>
          <t>/open-pricing</t>
        </is>
      </c>
      <c r="B23" s="5" t="inlineStr">
        <is>
          <t>Apertura sulla pagina dei prezzi</t>
        </is>
      </c>
      <c r="C23" s="5" t="inlineStr">
        <is>
          <t>Apertura, attesa e chiusura</t>
        </is>
      </c>
      <c r="D23" s="5" t="inlineStr">
        <is>
          <t>Un visitatore avvia una chat dalla pagina dei prezzi o di pagamento.</t>
        </is>
      </c>
      <c r="E23" s="5" t="inlineStr">
        <is>
          <t>Ciao [nome], grazie per averci scritto. Posso aiutarti a scegliere un piano o rispondere alle tue domande su fatturazione, configurazione o dati. Cosa vuoi sapere?</t>
        </is>
      </c>
      <c r="F23" s="5" t="inlineStr">
        <is>
          <t>Aiuto immediato quando non c’è nessuno online.</t>
        </is>
      </c>
      <c r="G23" s="5" t="inlineStr">
        <is>
          <t>Pagina dei prezzi</t>
        </is>
      </c>
      <c r="H23" s="5" t="n"/>
      <c r="I23" s="5" t="inlineStr">
        <is>
          <t>Responsabile assistenza</t>
        </is>
      </c>
      <c r="J23" s="6" t="n"/>
      <c r="K23" s="7" t="n">
        <v>180</v>
      </c>
      <c r="L23" s="8">
        <f>IF(OR(J23="",K23=""),"",J23+K23)</f>
        <v/>
      </c>
      <c r="M23" s="9">
        <f>IF(A23="","",IF(H23="","Senza fonte",IF(OR(J23="",L23&lt;=TODAY()),"Da rivedere","OK")))</f>
        <v/>
      </c>
      <c r="N23" s="10">
        <f>IF(A23="","",COUNTIF('Registro utilizzi'!$C$5:$C$204,A23))</f>
        <v/>
      </c>
    </row>
    <row r="24">
      <c r="A24" s="4" t="inlineStr">
        <is>
          <t>/hold-check</t>
        </is>
      </c>
      <c r="B24" s="5" t="inlineStr">
        <is>
          <t>Attesa mentre verifichi</t>
        </is>
      </c>
      <c r="C24" s="5" t="inlineStr">
        <is>
          <t>Apertura, attesa e chiusura</t>
        </is>
      </c>
      <c r="D24" s="5" t="inlineStr">
        <is>
          <t>Ti serve più di un minuto per verificare.</t>
        </is>
      </c>
      <c r="E24" s="5" t="inlineStr">
        <is>
          <t>Ottima domanda, [nome]. Voglio darti una risposta precisa, quindi sto verificando con [fonte o collega]. Torno qui entro [minuti].</t>
        </is>
      </c>
      <c r="F24" s="5" t="inlineStr">
        <is>
          <t>Una risposta che non hai ancora trovato.</t>
        </is>
      </c>
      <c r="G24" s="5" t="inlineStr">
        <is>
          <t>I tuoi obiettivi sui tempi di risposta</t>
        </is>
      </c>
      <c r="H24" s="5" t="n"/>
      <c r="I24" s="5" t="inlineStr">
        <is>
          <t>Responsabile assistenza</t>
        </is>
      </c>
      <c r="J24" s="6" t="n"/>
      <c r="K24" s="7" t="n">
        <v>180</v>
      </c>
      <c r="L24" s="8">
        <f>IF(OR(J24="",K24=""),"",J24+K24)</f>
        <v/>
      </c>
      <c r="M24" s="9">
        <f>IF(A24="","",IF(H24="","Senza fonte",IF(OR(J24="",L24&lt;=TODAY()),"Da rivedere","OK")))</f>
        <v/>
      </c>
      <c r="N24" s="10">
        <f>IF(A24="","",COUNTIF('Registro utilizzi'!$C$5:$C$204,A24))</f>
        <v/>
      </c>
    </row>
    <row r="25">
      <c r="A25" s="4" t="inlineStr">
        <is>
          <t>/close-next-step</t>
        </is>
      </c>
      <c r="B25" s="5" t="inlineStr">
        <is>
          <t>Chiudi con un solo passo successivo</t>
        </is>
      </c>
      <c r="C25" s="5" t="inlineStr">
        <is>
          <t>Apertura, attesa e chiusura</t>
        </is>
      </c>
      <c r="D25" s="5" t="inlineStr">
        <is>
          <t>Hanno avuto le risposte che cercavano e sembrano pronti.</t>
        </is>
      </c>
      <c r="E25" s="5" t="inlineStr">
        <is>
          <t>Felice che ti sia stato utile, [nome]. Il prossimo passo è [un solo passo, per esempio iniziare la prova]: [link]. Se hai altre domande, rispondi qui o scrivi a [indirizzo email]. Ti serve altro prima di andare?</t>
        </is>
      </c>
      <c r="F25" s="5" t="inlineStr">
        <is>
          <t>Sconti extra o mesi gratis per chiudere.</t>
        </is>
      </c>
      <c r="G25" s="5" t="inlineStr">
        <is>
          <t>Pagina di registrazione o di prenotazione</t>
        </is>
      </c>
      <c r="H25" s="5" t="n"/>
      <c r="I25" s="5" t="inlineStr">
        <is>
          <t>Responsabile assistenza</t>
        </is>
      </c>
      <c r="J25" s="6" t="n"/>
      <c r="K25" s="7" t="n">
        <v>180</v>
      </c>
      <c r="L25" s="8">
        <f>IF(OR(J25="",K25=""),"",J25+K25)</f>
        <v/>
      </c>
      <c r="M25" s="9">
        <f>IF(A25="","",IF(H25="","Senza fonte",IF(OR(J25="",L25&lt;=TODAY()),"Da rivedere","OK")))</f>
        <v/>
      </c>
      <c r="N25" s="10">
        <f>IF(A25="","",COUNTIF('Registro utilizzi'!$C$5:$C$204,A25))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 t="n"/>
      <c r="L26" s="8">
        <f>IF(OR(J26="",K26=""),"",J26+K26)</f>
        <v/>
      </c>
      <c r="M26" s="9">
        <f>IF(A26="","",IF(H26="","Senza fonte",IF(OR(J26="",L26&lt;=TODAY()),"Da rivedere","OK")))</f>
        <v/>
      </c>
      <c r="N26" s="10">
        <f>IF(A26="","",COUNTIF('Registro utilizzi'!$C$5:$C$204,A26))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 t="n"/>
      <c r="L27" s="8">
        <f>IF(OR(J27="",K27=""),"",J27+K27)</f>
        <v/>
      </c>
      <c r="M27" s="9">
        <f>IF(A27="","",IF(H27="","Senza fonte",IF(OR(J27="",L27&lt;=TODAY()),"Da rivedere","OK")))</f>
        <v/>
      </c>
      <c r="N27" s="10">
        <f>IF(A27="","",COUNTIF('Registro utilizzi'!$C$5:$C$204,A27))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 t="n"/>
      <c r="L28" s="8">
        <f>IF(OR(J28="",K28=""),"",J28+K28)</f>
        <v/>
      </c>
      <c r="M28" s="9">
        <f>IF(A28="","",IF(H28="","Senza fonte",IF(OR(J28="",L28&lt;=TODAY()),"Da rivedere","OK")))</f>
        <v/>
      </c>
      <c r="N28" s="10">
        <f>IF(A28="","",COUNTIF('Registro utilizzi'!$C$5:$C$204,A28))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 t="n"/>
      <c r="L29" s="8">
        <f>IF(OR(J29="",K29=""),"",J29+K29)</f>
        <v/>
      </c>
      <c r="M29" s="9">
        <f>IF(A29="","",IF(H29="","Senza fonte",IF(OR(J29="",L29&lt;=TODAY()),"Da rivedere","OK")))</f>
        <v/>
      </c>
      <c r="N29" s="10">
        <f>IF(A29="","",COUNTIF('Registro utilizzi'!$C$5:$C$204,A29))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 t="n"/>
      <c r="L30" s="8">
        <f>IF(OR(J30="",K30=""),"",J30+K30)</f>
        <v/>
      </c>
      <c r="M30" s="9">
        <f>IF(A30="","",IF(H30="","Senza fonte",IF(OR(J30="",L30&lt;=TODAY()),"Da rivedere","OK")))</f>
        <v/>
      </c>
      <c r="N30" s="10">
        <f>IF(A30="","",COUNTIF('Registro utilizzi'!$C$5:$C$204,A30))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 t="n"/>
      <c r="L31" s="8">
        <f>IF(OR(J31="",K31=""),"",J31+K31)</f>
        <v/>
      </c>
      <c r="M31" s="9">
        <f>IF(A31="","",IF(H31="","Senza fonte",IF(OR(J31="",L31&lt;=TODAY()),"Da rivedere","OK")))</f>
        <v/>
      </c>
      <c r="N31" s="10">
        <f>IF(A31="","",COUNTIF('Registro utilizzi'!$C$5:$C$204,A31))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 t="n"/>
      <c r="L32" s="8">
        <f>IF(OR(J32="",K32=""),"",J32+K32)</f>
        <v/>
      </c>
      <c r="M32" s="9">
        <f>IF(A32="","",IF(H32="","Senza fonte",IF(OR(J32="",L32&lt;=TODAY()),"Da rivedere","OK")))</f>
        <v/>
      </c>
      <c r="N32" s="10">
        <f>IF(A32="","",COUNTIF('Registro utilizzi'!$C$5:$C$204,A32))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 t="n"/>
      <c r="L33" s="8">
        <f>IF(OR(J33="",K33=""),"",J33+K33)</f>
        <v/>
      </c>
      <c r="M33" s="9">
        <f>IF(A33="","",IF(H33="","Senza fonte",IF(OR(J33="",L33&lt;=TODAY()),"Da rivedere","OK")))</f>
        <v/>
      </c>
      <c r="N33" s="10">
        <f>IF(A33="","",COUNTIF('Registro utilizzi'!$C$5:$C$204,A33))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 t="n"/>
      <c r="L34" s="8">
        <f>IF(OR(J34="",K34=""),"",J34+K34)</f>
        <v/>
      </c>
      <c r="M34" s="9">
        <f>IF(A34="","",IF(H34="","Senza fonte",IF(OR(J34="",L34&lt;=TODAY()),"Da rivedere","OK")))</f>
        <v/>
      </c>
      <c r="N34" s="10">
        <f>IF(A34="","",COUNTIF('Registro utilizzi'!$C$5:$C$204,A34))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 t="n"/>
      <c r="L35" s="8">
        <f>IF(OR(J35="",K35=""),"",J35+K35)</f>
        <v/>
      </c>
      <c r="M35" s="9">
        <f>IF(A35="","",IF(H35="","Senza fonte",IF(OR(J35="",L35&lt;=TODAY()),"Da rivedere","OK")))</f>
        <v/>
      </c>
      <c r="N35" s="10">
        <f>IF(A35="","",COUNTIF('Registro utilizzi'!$C$5:$C$204,A35))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 t="n"/>
      <c r="L36" s="8">
        <f>IF(OR(J36="",K36=""),"",J36+K36)</f>
        <v/>
      </c>
      <c r="M36" s="9">
        <f>IF(A36="","",IF(H36="","Senza fonte",IF(OR(J36="",L36&lt;=TODAY()),"Da rivedere","OK")))</f>
        <v/>
      </c>
      <c r="N36" s="10">
        <f>IF(A36="","",COUNTIF('Registro utilizzi'!$C$5:$C$204,A36))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 t="n"/>
      <c r="L37" s="8">
        <f>IF(OR(J37="",K37=""),"",J37+K37)</f>
        <v/>
      </c>
      <c r="M37" s="9">
        <f>IF(A37="","",IF(H37="","Senza fonte",IF(OR(J37="",L37&lt;=TODAY()),"Da rivedere","OK")))</f>
        <v/>
      </c>
      <c r="N37" s="10">
        <f>IF(A37="","",COUNTIF('Registro utilizzi'!$C$5:$C$204,A37))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 t="n"/>
      <c r="L38" s="8">
        <f>IF(OR(J38="",K38=""),"",J38+K38)</f>
        <v/>
      </c>
      <c r="M38" s="9">
        <f>IF(A38="","",IF(H38="","Senza fonte",IF(OR(J38="",L38&lt;=TODAY()),"Da rivedere","OK")))</f>
        <v/>
      </c>
      <c r="N38" s="10">
        <f>IF(A38="","",COUNTIF('Registro utilizzi'!$C$5:$C$204,A38))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 t="n"/>
      <c r="L39" s="8">
        <f>IF(OR(J39="",K39=""),"",J39+K39)</f>
        <v/>
      </c>
      <c r="M39" s="9">
        <f>IF(A39="","",IF(H39="","Senza fonte",IF(OR(J39="",L39&lt;=TODAY()),"Da rivedere","OK")))</f>
        <v/>
      </c>
      <c r="N39" s="10">
        <f>IF(A39="","",COUNTIF('Registro utilizzi'!$C$5:$C$204,A39))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 t="n"/>
      <c r="L40" s="8">
        <f>IF(OR(J40="",K40=""),"",J40+K40)</f>
        <v/>
      </c>
      <c r="M40" s="9">
        <f>IF(A40="","",IF(H40="","Senza fonte",IF(OR(J40="",L40&lt;=TODAY()),"Da rivedere","OK")))</f>
        <v/>
      </c>
      <c r="N40" s="10">
        <f>IF(A40="","",COUNTIF('Registro utilizzi'!$C$5:$C$204,A40))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 t="n"/>
      <c r="L41" s="8">
        <f>IF(OR(J41="",K41=""),"",J41+K41)</f>
        <v/>
      </c>
      <c r="M41" s="9">
        <f>IF(A41="","",IF(H41="","Senza fonte",IF(OR(J41="",L41&lt;=TODAY()),"Da rivedere","OK")))</f>
        <v/>
      </c>
      <c r="N41" s="10">
        <f>IF(A41="","",COUNTIF('Registro utilizzi'!$C$5:$C$204,A41))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 t="n"/>
      <c r="L42" s="8">
        <f>IF(OR(J42="",K42=""),"",J42+K42)</f>
        <v/>
      </c>
      <c r="M42" s="9">
        <f>IF(A42="","",IF(H42="","Senza fonte",IF(OR(J42="",L42&lt;=TODAY()),"Da rivedere","OK")))</f>
        <v/>
      </c>
      <c r="N42" s="10">
        <f>IF(A42="","",COUNTIF('Registro utilizzi'!$C$5:$C$204,A42))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 t="n"/>
      <c r="L43" s="8">
        <f>IF(OR(J43="",K43=""),"",J43+K43)</f>
        <v/>
      </c>
      <c r="M43" s="9">
        <f>IF(A43="","",IF(H43="","Senza fonte",IF(OR(J43="",L43&lt;=TODAY()),"Da rivedere","OK")))</f>
        <v/>
      </c>
      <c r="N43" s="10">
        <f>IF(A43="","",COUNTIF('Registro utilizzi'!$C$5:$C$204,A43))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 t="n"/>
      <c r="L44" s="8">
        <f>IF(OR(J44="",K44=""),"",J44+K44)</f>
        <v/>
      </c>
      <c r="M44" s="9">
        <f>IF(A44="","",IF(H44="","Senza fonte",IF(OR(J44="",L44&lt;=TODAY()),"Da rivedere","OK")))</f>
        <v/>
      </c>
      <c r="N44" s="10">
        <f>IF(A44="","",COUNTIF('Registro utilizzi'!$C$5:$C$204,A44))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 t="n"/>
      <c r="L45" s="8">
        <f>IF(OR(J45="",K45=""),"",J45+K45)</f>
        <v/>
      </c>
      <c r="M45" s="9">
        <f>IF(A45="","",IF(H45="","Senza fonte",IF(OR(J45="",L45&lt;=TODAY()),"Da rivedere","OK")))</f>
        <v/>
      </c>
      <c r="N45" s="10">
        <f>IF(A45="","",COUNTIF('Registro utilizzi'!$C$5:$C$204,A45))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 t="n"/>
      <c r="L46" s="8">
        <f>IF(OR(J46="",K46=""),"",J46+K46)</f>
        <v/>
      </c>
      <c r="M46" s="9">
        <f>IF(A46="","",IF(H46="","Senza fonte",IF(OR(J46="",L46&lt;=TODAY()),"Da rivedere","OK")))</f>
        <v/>
      </c>
      <c r="N46" s="10">
        <f>IF(A46="","",COUNTIF('Registro utilizzi'!$C$5:$C$204,A46))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 t="n"/>
      <c r="L47" s="8">
        <f>IF(OR(J47="",K47=""),"",J47+K47)</f>
        <v/>
      </c>
      <c r="M47" s="9">
        <f>IF(A47="","",IF(H47="","Senza fonte",IF(OR(J47="",L47&lt;=TODAY()),"Da rivedere","OK")))</f>
        <v/>
      </c>
      <c r="N47" s="10">
        <f>IF(A47="","",COUNTIF('Registro utilizzi'!$C$5:$C$204,A47))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 t="n"/>
      <c r="L48" s="8">
        <f>IF(OR(J48="",K48=""),"",J48+K48)</f>
        <v/>
      </c>
      <c r="M48" s="9">
        <f>IF(A48="","",IF(H48="","Senza fonte",IF(OR(J48="",L48&lt;=TODAY()),"Da rivedere","OK")))</f>
        <v/>
      </c>
      <c r="N48" s="10">
        <f>IF(A48="","",COUNTIF('Registro utilizzi'!$C$5:$C$204,A48))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 t="n"/>
      <c r="L49" s="8">
        <f>IF(OR(J49="",K49=""),"",J49+K49)</f>
        <v/>
      </c>
      <c r="M49" s="9">
        <f>IF(A49="","",IF(H49="","Senza fonte",IF(OR(J49="",L49&lt;=TODAY()),"Da rivedere","OK")))</f>
        <v/>
      </c>
      <c r="N49" s="10">
        <f>IF(A49="","",COUNTIF('Registro utilizzi'!$C$5:$C$204,A49))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 t="n"/>
      <c r="L50" s="8">
        <f>IF(OR(J50="",K50=""),"",J50+K50)</f>
        <v/>
      </c>
      <c r="M50" s="9">
        <f>IF(A50="","",IF(H50="","Senza fonte",IF(OR(J50="",L50&lt;=TODAY()),"Da rivedere","OK")))</f>
        <v/>
      </c>
      <c r="N50" s="10">
        <f>IF(A50="","",COUNTIF('Registro utilizzi'!$C$5:$C$204,A50))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 t="n"/>
      <c r="L51" s="8">
        <f>IF(OR(J51="",K51=""),"",J51+K51)</f>
        <v/>
      </c>
      <c r="M51" s="9">
        <f>IF(A51="","",IF(H51="","Senza fonte",IF(OR(J51="",L51&lt;=TODAY()),"Da rivedere","OK")))</f>
        <v/>
      </c>
      <c r="N51" s="10">
        <f>IF(A51="","",COUNTIF('Registro utilizzi'!$C$5:$C$204,A51))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 t="n"/>
      <c r="L52" s="8">
        <f>IF(OR(J52="",K52=""),"",J52+K52)</f>
        <v/>
      </c>
      <c r="M52" s="9">
        <f>IF(A52="","",IF(H52="","Senza fonte",IF(OR(J52="",L52&lt;=TODAY()),"Da rivedere","OK")))</f>
        <v/>
      </c>
      <c r="N52" s="10">
        <f>IF(A52="","",COUNTIF('Registro utilizzi'!$C$5:$C$204,A52))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 t="n"/>
      <c r="L53" s="8">
        <f>IF(OR(J53="",K53=""),"",J53+K53)</f>
        <v/>
      </c>
      <c r="M53" s="9">
        <f>IF(A53="","",IF(H53="","Senza fonte",IF(OR(J53="",L53&lt;=TODAY()),"Da rivedere","OK")))</f>
        <v/>
      </c>
      <c r="N53" s="10">
        <f>IF(A53="","",COUNTIF('Registro utilizzi'!$C$5:$C$204,A53))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 t="n"/>
      <c r="L54" s="8">
        <f>IF(OR(J54="",K54=""),"",J54+K54)</f>
        <v/>
      </c>
      <c r="M54" s="9">
        <f>IF(A54="","",IF(H54="","Senza fonte",IF(OR(J54="",L54&lt;=TODAY()),"Da rivedere","OK")))</f>
        <v/>
      </c>
      <c r="N54" s="10">
        <f>IF(A54="","",COUNTIF('Registro utilizzi'!$C$5:$C$204,A54))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 t="n"/>
      <c r="L55" s="8">
        <f>IF(OR(J55="",K55=""),"",J55+K55)</f>
        <v/>
      </c>
      <c r="M55" s="9">
        <f>IF(A55="","",IF(H55="","Senza fonte",IF(OR(J55="",L55&lt;=TODAY()),"Da rivedere","OK")))</f>
        <v/>
      </c>
      <c r="N55" s="10">
        <f>IF(A55="","",COUNTIF('Registro utilizzi'!$C$5:$C$204,A55))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 t="n"/>
      <c r="L56" s="8">
        <f>IF(OR(J56="",K56=""),"",J56+K56)</f>
        <v/>
      </c>
      <c r="M56" s="9">
        <f>IF(A56="","",IF(H56="","Senza fonte",IF(OR(J56="",L56&lt;=TODAY()),"Da rivedere","OK")))</f>
        <v/>
      </c>
      <c r="N56" s="10">
        <f>IF(A56="","",COUNTIF('Registro utilizzi'!$C$5:$C$204,A56))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 t="n"/>
      <c r="L57" s="8">
        <f>IF(OR(J57="",K57=""),"",J57+K57)</f>
        <v/>
      </c>
      <c r="M57" s="9">
        <f>IF(A57="","",IF(H57="","Senza fonte",IF(OR(J57="",L57&lt;=TODAY()),"Da rivedere","OK")))</f>
        <v/>
      </c>
      <c r="N57" s="10">
        <f>IF(A57="","",COUNTIF('Registro utilizzi'!$C$5:$C$204,A57))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 t="n"/>
      <c r="L58" s="8">
        <f>IF(OR(J58="",K58=""),"",J58+K58)</f>
        <v/>
      </c>
      <c r="M58" s="9">
        <f>IF(A58="","",IF(H58="","Senza fonte",IF(OR(J58="",L58&lt;=TODAY()),"Da rivedere","OK")))</f>
        <v/>
      </c>
      <c r="N58" s="10">
        <f>IF(A58="","",COUNTIF('Registro utilizzi'!$C$5:$C$204,A58))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 t="n"/>
      <c r="L59" s="8">
        <f>IF(OR(J59="",K59=""),"",J59+K59)</f>
        <v/>
      </c>
      <c r="M59" s="9">
        <f>IF(A59="","",IF(H59="","Senza fonte",IF(OR(J59="",L59&lt;=TODAY()),"Da rivedere","OK")))</f>
        <v/>
      </c>
      <c r="N59" s="10">
        <f>IF(A59="","",COUNTIF('Registro utilizzi'!$C$5:$C$204,A59))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 t="n"/>
      <c r="L60" s="8">
        <f>IF(OR(J60="",K60=""),"",J60+K60)</f>
        <v/>
      </c>
      <c r="M60" s="9">
        <f>IF(A60="","",IF(H60="","Senza fonte",IF(OR(J60="",L60&lt;=TODAY()),"Da rivedere","OK")))</f>
        <v/>
      </c>
      <c r="N60" s="10">
        <f>IF(A60="","",COUNTIF('Registro utilizzi'!$C$5:$C$204,A60))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 t="n"/>
      <c r="L61" s="8">
        <f>IF(OR(J61="",K61=""),"",J61+K61)</f>
        <v/>
      </c>
      <c r="M61" s="9">
        <f>IF(A61="","",IF(H61="","Senza fonte",IF(OR(J61="",L61&lt;=TODAY()),"Da rivedere","OK")))</f>
        <v/>
      </c>
      <c r="N61" s="10">
        <f>IF(A61="","",COUNTIF('Registro utilizzi'!$C$5:$C$204,A61))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 t="n"/>
      <c r="L62" s="8">
        <f>IF(OR(J62="",K62=""),"",J62+K62)</f>
        <v/>
      </c>
      <c r="M62" s="9">
        <f>IF(A62="","",IF(H62="","Senza fonte",IF(OR(J62="",L62&lt;=TODAY()),"Da rivedere","OK")))</f>
        <v/>
      </c>
      <c r="N62" s="10">
        <f>IF(A62="","",COUNTIF('Registro utilizzi'!$C$5:$C$204,A62))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 t="n"/>
      <c r="L63" s="8">
        <f>IF(OR(J63="",K63=""),"",J63+K63)</f>
        <v/>
      </c>
      <c r="M63" s="9">
        <f>IF(A63="","",IF(H63="","Senza fonte",IF(OR(J63="",L63&lt;=TODAY()),"Da rivedere","OK")))</f>
        <v/>
      </c>
      <c r="N63" s="10">
        <f>IF(A63="","",COUNTIF('Registro utilizzi'!$C$5:$C$204,A63))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 t="n"/>
      <c r="L64" s="8">
        <f>IF(OR(J64="",K64=""),"",J64+K64)</f>
        <v/>
      </c>
      <c r="M64" s="9">
        <f>IF(A64="","",IF(H64="","Senza fonte",IF(OR(J64="",L64&lt;=TODAY()),"Da rivedere","OK")))</f>
        <v/>
      </c>
      <c r="N64" s="10">
        <f>IF(A64="","",COUNTIF('Registro utilizzi'!$C$5:$C$204,A64))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 t="n"/>
      <c r="L65" s="8">
        <f>IF(OR(J65="",K65=""),"",J65+K65)</f>
        <v/>
      </c>
      <c r="M65" s="9">
        <f>IF(A65="","",IF(H65="","Senza fonte",IF(OR(J65="",L65&lt;=TODAY()),"Da rivedere","OK")))</f>
        <v/>
      </c>
      <c r="N65" s="10">
        <f>IF(A65="","",COUNTIF('Registro utilizzi'!$C$5:$C$204,A65))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 t="n"/>
      <c r="L66" s="8">
        <f>IF(OR(J66="",K66=""),"",J66+K66)</f>
        <v/>
      </c>
      <c r="M66" s="9">
        <f>IF(A66="","",IF(H66="","Senza fonte",IF(OR(J66="",L66&lt;=TODAY()),"Da rivedere","OK")))</f>
        <v/>
      </c>
      <c r="N66" s="10">
        <f>IF(A66="","",COUNTIF('Registro utilizzi'!$C$5:$C$204,A66))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 t="n"/>
      <c r="L67" s="8">
        <f>IF(OR(J67="",K67=""),"",J67+K67)</f>
        <v/>
      </c>
      <c r="M67" s="9">
        <f>IF(A67="","",IF(H67="","Senza fonte",IF(OR(J67="",L67&lt;=TODAY()),"Da rivedere","OK")))</f>
        <v/>
      </c>
      <c r="N67" s="10">
        <f>IF(A67="","",COUNTIF('Registro utilizzi'!$C$5:$C$204,A67))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 t="n"/>
      <c r="L68" s="8">
        <f>IF(OR(J68="",K68=""),"",J68+K68)</f>
        <v/>
      </c>
      <c r="M68" s="9">
        <f>IF(A68="","",IF(H68="","Senza fonte",IF(OR(J68="",L68&lt;=TODAY()),"Da rivedere","OK")))</f>
        <v/>
      </c>
      <c r="N68" s="10">
        <f>IF(A68="","",COUNTIF('Registro utilizzi'!$C$5:$C$204,A68))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 t="n"/>
      <c r="L69" s="8">
        <f>IF(OR(J69="",K69=""),"",J69+K69)</f>
        <v/>
      </c>
      <c r="M69" s="9">
        <f>IF(A69="","",IF(H69="","Senza fonte",IF(OR(J69="",L69&lt;=TODAY()),"Da rivedere","OK")))</f>
        <v/>
      </c>
      <c r="N69" s="10">
        <f>IF(A69="","",COUNTIF('Registro utilizzi'!$C$5:$C$204,A69))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 t="n"/>
      <c r="L70" s="8">
        <f>IF(OR(J70="",K70=""),"",J70+K70)</f>
        <v/>
      </c>
      <c r="M70" s="9">
        <f>IF(A70="","",IF(H70="","Senza fonte",IF(OR(J70="",L70&lt;=TODAY()),"Da rivedere","OK")))</f>
        <v/>
      </c>
      <c r="N70" s="10">
        <f>IF(A70="","",COUNTIF('Registro utilizzi'!$C$5:$C$204,A70))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 t="n"/>
      <c r="L71" s="8">
        <f>IF(OR(J71="",K71=""),"",J71+K71)</f>
        <v/>
      </c>
      <c r="M71" s="9">
        <f>IF(A71="","",IF(H71="","Senza fonte",IF(OR(J71="",L71&lt;=TODAY()),"Da rivedere","OK")))</f>
        <v/>
      </c>
      <c r="N71" s="10">
        <f>IF(A71="","",COUNTIF('Registro utilizzi'!$C$5:$C$204,A71))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 t="n"/>
      <c r="L72" s="8">
        <f>IF(OR(J72="",K72=""),"",J72+K72)</f>
        <v/>
      </c>
      <c r="M72" s="9">
        <f>IF(A72="","",IF(H72="","Senza fonte",IF(OR(J72="",L72&lt;=TODAY()),"Da rivedere","OK")))</f>
        <v/>
      </c>
      <c r="N72" s="10">
        <f>IF(A72="","",COUNTIF('Registro utilizzi'!$C$5:$C$204,A72))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 t="n"/>
      <c r="L73" s="8">
        <f>IF(OR(J73="",K73=""),"",J73+K73)</f>
        <v/>
      </c>
      <c r="M73" s="9">
        <f>IF(A73="","",IF(H73="","Senza fonte",IF(OR(J73="",L73&lt;=TODAY()),"Da rivedere","OK")))</f>
        <v/>
      </c>
      <c r="N73" s="10">
        <f>IF(A73="","",COUNTIF('Registro utilizzi'!$C$5:$C$204,A73))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 t="n"/>
      <c r="L74" s="8">
        <f>IF(OR(J74="",K74=""),"",J74+K74)</f>
        <v/>
      </c>
      <c r="M74" s="9">
        <f>IF(A74="","",IF(H74="","Senza fonte",IF(OR(J74="",L74&lt;=TODAY()),"Da rivedere","OK")))</f>
        <v/>
      </c>
      <c r="N74" s="10">
        <f>IF(A74="","",COUNTIF('Registro utilizzi'!$C$5:$C$204,A74))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 t="n"/>
      <c r="L75" s="8">
        <f>IF(OR(J75="",K75=""),"",J75+K75)</f>
        <v/>
      </c>
      <c r="M75" s="9">
        <f>IF(A75="","",IF(H75="","Senza fonte",IF(OR(J75="",L75&lt;=TODAY()),"Da rivedere","OK")))</f>
        <v/>
      </c>
      <c r="N75" s="10">
        <f>IF(A75="","",COUNTIF('Registro utilizzi'!$C$5:$C$204,A75))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 t="n"/>
      <c r="L76" s="8">
        <f>IF(OR(J76="",K76=""),"",J76+K76)</f>
        <v/>
      </c>
      <c r="M76" s="9">
        <f>IF(A76="","",IF(H76="","Senza fonte",IF(OR(J76="",L76&lt;=TODAY()),"Da rivedere","OK")))</f>
        <v/>
      </c>
      <c r="N76" s="10">
        <f>IF(A76="","",COUNTIF('Registro utilizzi'!$C$5:$C$204,A76))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 t="n"/>
      <c r="L77" s="8">
        <f>IF(OR(J77="",K77=""),"",J77+K77)</f>
        <v/>
      </c>
      <c r="M77" s="9">
        <f>IF(A77="","",IF(H77="","Senza fonte",IF(OR(J77="",L77&lt;=TODAY()),"Da rivedere","OK")))</f>
        <v/>
      </c>
      <c r="N77" s="10">
        <f>IF(A77="","",COUNTIF('Registro utilizzi'!$C$5:$C$204,A77))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 t="n"/>
      <c r="L78" s="8">
        <f>IF(OR(J78="",K78=""),"",J78+K78)</f>
        <v/>
      </c>
      <c r="M78" s="9">
        <f>IF(A78="","",IF(H78="","Senza fonte",IF(OR(J78="",L78&lt;=TODAY()),"Da rivedere","OK")))</f>
        <v/>
      </c>
      <c r="N78" s="10">
        <f>IF(A78="","",COUNTIF('Registro utilizzi'!$C$5:$C$204,A78))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 t="n"/>
      <c r="L79" s="8">
        <f>IF(OR(J79="",K79=""),"",J79+K79)</f>
        <v/>
      </c>
      <c r="M79" s="9">
        <f>IF(A79="","",IF(H79="","Senza fonte",IF(OR(J79="",L79&lt;=TODAY()),"Da rivedere","OK")))</f>
        <v/>
      </c>
      <c r="N79" s="10">
        <f>IF(A79="","",COUNTIF('Registro utilizzi'!$C$5:$C$204,A79))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 t="n"/>
      <c r="L80" s="8">
        <f>IF(OR(J80="",K80=""),"",J80+K80)</f>
        <v/>
      </c>
      <c r="M80" s="9">
        <f>IF(A80="","",IF(H80="","Senza fonte",IF(OR(J80="",L80&lt;=TODAY()),"Da rivedere","OK")))</f>
        <v/>
      </c>
      <c r="N80" s="10">
        <f>IF(A80="","",COUNTIF('Registro utilizzi'!$C$5:$C$204,A80))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 t="n"/>
      <c r="L81" s="8">
        <f>IF(OR(J81="",K81=""),"",J81+K81)</f>
        <v/>
      </c>
      <c r="M81" s="9">
        <f>IF(A81="","",IF(H81="","Senza fonte",IF(OR(J81="",L81&lt;=TODAY()),"Da rivedere","OK")))</f>
        <v/>
      </c>
      <c r="N81" s="10">
        <f>IF(A81="","",COUNTIF('Registro utilizzi'!$C$5:$C$204,A81))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 t="n"/>
      <c r="L82" s="8">
        <f>IF(OR(J82="",K82=""),"",J82+K82)</f>
        <v/>
      </c>
      <c r="M82" s="9">
        <f>IF(A82="","",IF(H82="","Senza fonte",IF(OR(J82="",L82&lt;=TODAY()),"Da rivedere","OK")))</f>
        <v/>
      </c>
      <c r="N82" s="10">
        <f>IF(A82="","",COUNTIF('Registro utilizzi'!$C$5:$C$204,A82))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 t="n"/>
      <c r="L83" s="8">
        <f>IF(OR(J83="",K83=""),"",J83+K83)</f>
        <v/>
      </c>
      <c r="M83" s="9">
        <f>IF(A83="","",IF(H83="","Senza fonte",IF(OR(J83="",L83&lt;=TODAY()),"Da rivedere","OK")))</f>
        <v/>
      </c>
      <c r="N83" s="10">
        <f>IF(A83="","",COUNTIF('Registro utilizzi'!$C$5:$C$204,A83))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 t="n"/>
      <c r="L84" s="8">
        <f>IF(OR(J84="",K84=""),"",J84+K84)</f>
        <v/>
      </c>
      <c r="M84" s="9">
        <f>IF(A84="","",IF(H84="","Senza fonte",IF(OR(J84="",L84&lt;=TODAY()),"Da rivedere","OK")))</f>
        <v/>
      </c>
      <c r="N84" s="10">
        <f>IF(A84="","",COUNTIF('Registro utilizzi'!$C$5:$C$204,A84))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 t="n"/>
      <c r="L85" s="8">
        <f>IF(OR(J85="",K85=""),"",J85+K85)</f>
        <v/>
      </c>
      <c r="M85" s="9">
        <f>IF(A85="","",IF(H85="","Senza fonte",IF(OR(J85="",L85&lt;=TODAY()),"Da rivedere","OK")))</f>
        <v/>
      </c>
      <c r="N85" s="10">
        <f>IF(A85="","",COUNTIF('Registro utilizzi'!$C$5:$C$204,A85))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 t="n"/>
      <c r="L86" s="8">
        <f>IF(OR(J86="",K86=""),"",J86+K86)</f>
        <v/>
      </c>
      <c r="M86" s="9">
        <f>IF(A86="","",IF(H86="","Senza fonte",IF(OR(J86="",L86&lt;=TODAY()),"Da rivedere","OK")))</f>
        <v/>
      </c>
      <c r="N86" s="10">
        <f>IF(A86="","",COUNTIF('Registro utilizzi'!$C$5:$C$204,A86))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 t="n"/>
      <c r="L87" s="8">
        <f>IF(OR(J87="",K87=""),"",J87+K87)</f>
        <v/>
      </c>
      <c r="M87" s="9">
        <f>IF(A87="","",IF(H87="","Senza fonte",IF(OR(J87="",L87&lt;=TODAY()),"Da rivedere","OK")))</f>
        <v/>
      </c>
      <c r="N87" s="10">
        <f>IF(A87="","",COUNTIF('Registro utilizzi'!$C$5:$C$204,A87))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 t="n"/>
      <c r="L88" s="8">
        <f>IF(OR(J88="",K88=""),"",J88+K88)</f>
        <v/>
      </c>
      <c r="M88" s="9">
        <f>IF(A88="","",IF(H88="","Senza fonte",IF(OR(J88="",L88&lt;=TODAY()),"Da rivedere","OK")))</f>
        <v/>
      </c>
      <c r="N88" s="10">
        <f>IF(A88="","",COUNTIF('Registro utilizzi'!$C$5:$C$204,A88))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 t="n"/>
      <c r="L89" s="8">
        <f>IF(OR(J89="",K89=""),"",J89+K89)</f>
        <v/>
      </c>
      <c r="M89" s="9">
        <f>IF(A89="","",IF(H89="","Senza fonte",IF(OR(J89="",L89&lt;=TODAY()),"Da rivedere","OK")))</f>
        <v/>
      </c>
      <c r="N89" s="10">
        <f>IF(A89="","",COUNTIF('Registro utilizzi'!$C$5:$C$204,A89))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 t="n"/>
      <c r="L90" s="8">
        <f>IF(OR(J90="",K90=""),"",J90+K90)</f>
        <v/>
      </c>
      <c r="M90" s="9">
        <f>IF(A90="","",IF(H90="","Senza fonte",IF(OR(J90="",L90&lt;=TODAY()),"Da rivedere","OK")))</f>
        <v/>
      </c>
      <c r="N90" s="10">
        <f>IF(A90="","",COUNTIF('Registro utilizzi'!$C$5:$C$204,A90))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 t="n"/>
      <c r="L91" s="8">
        <f>IF(OR(J91="",K91=""),"",J91+K91)</f>
        <v/>
      </c>
      <c r="M91" s="9">
        <f>IF(A91="","",IF(H91="","Senza fonte",IF(OR(J91="",L91&lt;=TODAY()),"Da rivedere","OK")))</f>
        <v/>
      </c>
      <c r="N91" s="10">
        <f>IF(A91="","",COUNTIF('Registro utilizzi'!$C$5:$C$204,A91))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 t="n"/>
      <c r="L92" s="8">
        <f>IF(OR(J92="",K92=""),"",J92+K92)</f>
        <v/>
      </c>
      <c r="M92" s="9">
        <f>IF(A92="","",IF(H92="","Senza fonte",IF(OR(J92="",L92&lt;=TODAY()),"Da rivedere","OK")))</f>
        <v/>
      </c>
      <c r="N92" s="10">
        <f>IF(A92="","",COUNTIF('Registro utilizzi'!$C$5:$C$204,A92))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 t="n"/>
      <c r="L93" s="8">
        <f>IF(OR(J93="",K93=""),"",J93+K93)</f>
        <v/>
      </c>
      <c r="M93" s="9">
        <f>IF(A93="","",IF(H93="","Senza fonte",IF(OR(J93="",L93&lt;=TODAY()),"Da rivedere","OK")))</f>
        <v/>
      </c>
      <c r="N93" s="10">
        <f>IF(A93="","",COUNTIF('Registro utilizzi'!$C$5:$C$204,A93))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 t="n"/>
      <c r="L94" s="8">
        <f>IF(OR(J94="",K94=""),"",J94+K94)</f>
        <v/>
      </c>
      <c r="M94" s="9">
        <f>IF(A94="","",IF(H94="","Senza fonte",IF(OR(J94="",L94&lt;=TODAY()),"Da rivedere","OK")))</f>
        <v/>
      </c>
      <c r="N94" s="10">
        <f>IF(A94="","",COUNTIF('Registro utilizzi'!$C$5:$C$204,A94))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 t="n"/>
      <c r="L95" s="8">
        <f>IF(OR(J95="",K95=""),"",J95+K95)</f>
        <v/>
      </c>
      <c r="M95" s="9">
        <f>IF(A95="","",IF(H95="","Senza fonte",IF(OR(J95="",L95&lt;=TODAY()),"Da rivedere","OK")))</f>
        <v/>
      </c>
      <c r="N95" s="10">
        <f>IF(A95="","",COUNTIF('Registro utilizzi'!$C$5:$C$204,A95))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 t="n"/>
      <c r="L96" s="8">
        <f>IF(OR(J96="",K96=""),"",J96+K96)</f>
        <v/>
      </c>
      <c r="M96" s="9">
        <f>IF(A96="","",IF(H96="","Senza fonte",IF(OR(J96="",L96&lt;=TODAY()),"Da rivedere","OK")))</f>
        <v/>
      </c>
      <c r="N96" s="10">
        <f>IF(A96="","",COUNTIF('Registro utilizzi'!$C$5:$C$204,A96))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 t="n"/>
      <c r="L97" s="8">
        <f>IF(OR(J97="",K97=""),"",J97+K97)</f>
        <v/>
      </c>
      <c r="M97" s="9">
        <f>IF(A97="","",IF(H97="","Senza fonte",IF(OR(J97="",L97&lt;=TODAY()),"Da rivedere","OK")))</f>
        <v/>
      </c>
      <c r="N97" s="10">
        <f>IF(A97="","",COUNTIF('Registro utilizzi'!$C$5:$C$204,A97))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 t="n"/>
      <c r="L98" s="8">
        <f>IF(OR(J98="",K98=""),"",J98+K98)</f>
        <v/>
      </c>
      <c r="M98" s="9">
        <f>IF(A98="","",IF(H98="","Senza fonte",IF(OR(J98="",L98&lt;=TODAY()),"Da rivedere","OK")))</f>
        <v/>
      </c>
      <c r="N98" s="10">
        <f>IF(A98="","",COUNTIF('Registro utilizzi'!$C$5:$C$204,A98))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 t="n"/>
      <c r="L99" s="8">
        <f>IF(OR(J99="",K99=""),"",J99+K99)</f>
        <v/>
      </c>
      <c r="M99" s="9">
        <f>IF(A99="","",IF(H99="","Senza fonte",IF(OR(J99="",L99&lt;=TODAY()),"Da rivedere","OK")))</f>
        <v/>
      </c>
      <c r="N99" s="10">
        <f>IF(A99="","",COUNTIF('Registro utilizzi'!$C$5:$C$204,A99))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 t="n"/>
      <c r="L100" s="8">
        <f>IF(OR(J100="",K100=""),"",J100+K100)</f>
        <v/>
      </c>
      <c r="M100" s="9">
        <f>IF(A100="","",IF(H100="","Senza fonte",IF(OR(J100="",L100&lt;=TODAY()),"Da rivedere","OK")))</f>
        <v/>
      </c>
      <c r="N100" s="10">
        <f>IF(A100="","",COUNTIF('Registro utilizzi'!$C$5:$C$204,A100))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 t="n"/>
      <c r="L101" s="8">
        <f>IF(OR(J101="",K101=""),"",J101+K101)</f>
        <v/>
      </c>
      <c r="M101" s="9">
        <f>IF(A101="","",IF(H101="","Senza fonte",IF(OR(J101="",L101&lt;=TODAY()),"Da rivedere","OK")))</f>
        <v/>
      </c>
      <c r="N101" s="10">
        <f>IF(A101="","",COUNTIF('Registro utilizzi'!$C$5:$C$204,A101))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 t="n"/>
      <c r="L102" s="8">
        <f>IF(OR(J102="",K102=""),"",J102+K102)</f>
        <v/>
      </c>
      <c r="M102" s="9">
        <f>IF(A102="","",IF(H102="","Senza fonte",IF(OR(J102="",L102&lt;=TODAY()),"Da rivedere","OK")))</f>
        <v/>
      </c>
      <c r="N102" s="10">
        <f>IF(A102="","",COUNTIF('Registro utilizzi'!$C$5:$C$204,A102))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 t="n"/>
      <c r="L103" s="8">
        <f>IF(OR(J103="",K103=""),"",J103+K103)</f>
        <v/>
      </c>
      <c r="M103" s="9">
        <f>IF(A103="","",IF(H103="","Senza fonte",IF(OR(J103="",L103&lt;=TODAY()),"Da rivedere","OK")))</f>
        <v/>
      </c>
      <c r="N103" s="10">
        <f>IF(A103="","",COUNTIF('Registro utilizzi'!$C$5:$C$204,A103))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 t="n"/>
      <c r="L104" s="8">
        <f>IF(OR(J104="",K104=""),"",J104+K104)</f>
        <v/>
      </c>
      <c r="M104" s="9">
        <f>IF(A104="","",IF(H104="","Senza fonte",IF(OR(J104="",L104&lt;=TODAY()),"Da rivedere","OK")))</f>
        <v/>
      </c>
      <c r="N104" s="10">
        <f>IF(A104="","",COUNTIF('Registro utilizzi'!$C$5:$C$204,A104))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 t="n"/>
      <c r="L105" s="8">
        <f>IF(OR(J105="",K105=""),"",J105+K105)</f>
        <v/>
      </c>
      <c r="M105" s="9">
        <f>IF(A105="","",IF(H105="","Senza fonte",IF(OR(J105="",L105&lt;=TODAY()),"Da rivedere","OK")))</f>
        <v/>
      </c>
      <c r="N105" s="10">
        <f>IF(A105="","",COUNTIF('Registro utilizzi'!$C$5:$C$204,A105))</f>
        <v/>
      </c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 t="n"/>
      <c r="L106" s="8">
        <f>IF(OR(J106="",K106=""),"",J106+K106)</f>
        <v/>
      </c>
      <c r="M106" s="9">
        <f>IF(A106="","",IF(H106="","Senza fonte",IF(OR(J106="",L106&lt;=TODAY()),"Da rivedere","OK")))</f>
        <v/>
      </c>
      <c r="N106" s="10">
        <f>IF(A106="","",COUNTIF('Registro utilizzi'!$C$5:$C$204,A106))</f>
        <v/>
      </c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 t="n"/>
      <c r="L107" s="8">
        <f>IF(OR(J107="",K107=""),"",J107+K107)</f>
        <v/>
      </c>
      <c r="M107" s="9">
        <f>IF(A107="","",IF(H107="","Senza fonte",IF(OR(J107="",L107&lt;=TODAY()),"Da rivedere","OK")))</f>
        <v/>
      </c>
      <c r="N107" s="10">
        <f>IF(A107="","",COUNTIF('Registro utilizzi'!$C$5:$C$204,A107))</f>
        <v/>
      </c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 t="n"/>
      <c r="L108" s="8">
        <f>IF(OR(J108="",K108=""),"",J108+K108)</f>
        <v/>
      </c>
      <c r="M108" s="9">
        <f>IF(A108="","",IF(H108="","Senza fonte",IF(OR(J108="",L108&lt;=TODAY()),"Da rivedere","OK")))</f>
        <v/>
      </c>
      <c r="N108" s="10">
        <f>IF(A108="","",COUNTIF('Registro utilizzi'!$C$5:$C$204,A108))</f>
        <v/>
      </c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 t="n"/>
      <c r="L109" s="8">
        <f>IF(OR(J109="",K109=""),"",J109+K109)</f>
        <v/>
      </c>
      <c r="M109" s="9">
        <f>IF(A109="","",IF(H109="","Senza fonte",IF(OR(J109="",L109&lt;=TODAY()),"Da rivedere","OK")))</f>
        <v/>
      </c>
      <c r="N109" s="10">
        <f>IF(A109="","",COUNTIF('Registro utilizzi'!$C$5:$C$204,A109))</f>
        <v/>
      </c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 t="n"/>
      <c r="L110" s="8">
        <f>IF(OR(J110="",K110=""),"",J110+K110)</f>
        <v/>
      </c>
      <c r="M110" s="9">
        <f>IF(A110="","",IF(H110="","Senza fonte",IF(OR(J110="",L110&lt;=TODAY()),"Da rivedere","OK")))</f>
        <v/>
      </c>
      <c r="N110" s="10">
        <f>IF(A110="","",COUNTIF('Registro utilizzi'!$C$5:$C$204,A110))</f>
        <v/>
      </c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 t="n"/>
      <c r="L111" s="8">
        <f>IF(OR(J111="",K111=""),"",J111+K111)</f>
        <v/>
      </c>
      <c r="M111" s="9">
        <f>IF(A111="","",IF(H111="","Senza fonte",IF(OR(J111="",L111&lt;=TODAY()),"Da rivedere","OK")))</f>
        <v/>
      </c>
      <c r="N111" s="10">
        <f>IF(A111="","",COUNTIF('Registro utilizzi'!$C$5:$C$204,A111))</f>
        <v/>
      </c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 t="n"/>
      <c r="L112" s="8">
        <f>IF(OR(J112="",K112=""),"",J112+K112)</f>
        <v/>
      </c>
      <c r="M112" s="9">
        <f>IF(A112="","",IF(H112="","Senza fonte",IF(OR(J112="",L112&lt;=TODAY()),"Da rivedere","OK")))</f>
        <v/>
      </c>
      <c r="N112" s="10">
        <f>IF(A112="","",COUNTIF('Registro utilizzi'!$C$5:$C$204,A112))</f>
        <v/>
      </c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 t="n"/>
      <c r="L113" s="8">
        <f>IF(OR(J113="",K113=""),"",J113+K113)</f>
        <v/>
      </c>
      <c r="M113" s="9">
        <f>IF(A113="","",IF(H113="","Senza fonte",IF(OR(J113="",L113&lt;=TODAY()),"Da rivedere","OK")))</f>
        <v/>
      </c>
      <c r="N113" s="10">
        <f>IF(A113="","",COUNTIF('Registro utilizzi'!$C$5:$C$204,A113))</f>
        <v/>
      </c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 t="n"/>
      <c r="L114" s="8">
        <f>IF(OR(J114="",K114=""),"",J114+K114)</f>
        <v/>
      </c>
      <c r="M114" s="9">
        <f>IF(A114="","",IF(H114="","Senza fonte",IF(OR(J114="",L114&lt;=TODAY()),"Da rivedere","OK")))</f>
        <v/>
      </c>
      <c r="N114" s="10">
        <f>IF(A114="","",COUNTIF('Registro utilizzi'!$C$5:$C$204,A114))</f>
        <v/>
      </c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 t="n"/>
      <c r="L115" s="8">
        <f>IF(OR(J115="",K115=""),"",J115+K115)</f>
        <v/>
      </c>
      <c r="M115" s="9">
        <f>IF(A115="","",IF(H115="","Senza fonte",IF(OR(J115="",L115&lt;=TODAY()),"Da rivedere","OK")))</f>
        <v/>
      </c>
      <c r="N115" s="10">
        <f>IF(A115="","",COUNTIF('Registro utilizzi'!$C$5:$C$204,A115))</f>
        <v/>
      </c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 t="n"/>
      <c r="L116" s="8">
        <f>IF(OR(J116="",K116=""),"",J116+K116)</f>
        <v/>
      </c>
      <c r="M116" s="9">
        <f>IF(A116="","",IF(H116="","Senza fonte",IF(OR(J116="",L116&lt;=TODAY()),"Da rivedere","OK")))</f>
        <v/>
      </c>
      <c r="N116" s="10">
        <f>IF(A116="","",COUNTIF('Registro utilizzi'!$C$5:$C$204,A116))</f>
        <v/>
      </c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 t="n"/>
      <c r="L117" s="8">
        <f>IF(OR(J117="",K117=""),"",J117+K117)</f>
        <v/>
      </c>
      <c r="M117" s="9">
        <f>IF(A117="","",IF(H117="","Senza fonte",IF(OR(J117="",L117&lt;=TODAY()),"Da rivedere","OK")))</f>
        <v/>
      </c>
      <c r="N117" s="10">
        <f>IF(A117="","",COUNTIF('Registro utilizzi'!$C$5:$C$204,A117))</f>
        <v/>
      </c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 t="n"/>
      <c r="L118" s="8">
        <f>IF(OR(J118="",K118=""),"",J118+K118)</f>
        <v/>
      </c>
      <c r="M118" s="9">
        <f>IF(A118="","",IF(H118="","Senza fonte",IF(OR(J118="",L118&lt;=TODAY()),"Da rivedere","OK")))</f>
        <v/>
      </c>
      <c r="N118" s="10">
        <f>IF(A118="","",COUNTIF('Registro utilizzi'!$C$5:$C$204,A118))</f>
        <v/>
      </c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 t="n"/>
      <c r="L119" s="8">
        <f>IF(OR(J119="",K119=""),"",J119+K119)</f>
        <v/>
      </c>
      <c r="M119" s="9">
        <f>IF(A119="","",IF(H119="","Senza fonte",IF(OR(J119="",L119&lt;=TODAY()),"Da rivedere","OK")))</f>
        <v/>
      </c>
      <c r="N119" s="10">
        <f>IF(A119="","",COUNTIF('Registro utilizzi'!$C$5:$C$204,A119))</f>
        <v/>
      </c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 t="n"/>
      <c r="L120" s="8">
        <f>IF(OR(J120="",K120=""),"",J120+K120)</f>
        <v/>
      </c>
      <c r="M120" s="9">
        <f>IF(A120="","",IF(H120="","Senza fonte",IF(OR(J120="",L120&lt;=TODAY()),"Da rivedere","OK")))</f>
        <v/>
      </c>
      <c r="N120" s="10">
        <f>IF(A120="","",COUNTIF('Registro utilizzi'!$C$5:$C$204,A120))</f>
        <v/>
      </c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 t="n"/>
      <c r="L121" s="8">
        <f>IF(OR(J121="",K121=""),"",J121+K121)</f>
        <v/>
      </c>
      <c r="M121" s="9">
        <f>IF(A121="","",IF(H121="","Senza fonte",IF(OR(J121="",L121&lt;=TODAY()),"Da rivedere","OK")))</f>
        <v/>
      </c>
      <c r="N121" s="10">
        <f>IF(A121="","",COUNTIF('Registro utilizzi'!$C$5:$C$204,A121))</f>
        <v/>
      </c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 t="n"/>
      <c r="L122" s="8">
        <f>IF(OR(J122="",K122=""),"",J122+K122)</f>
        <v/>
      </c>
      <c r="M122" s="9">
        <f>IF(A122="","",IF(H122="","Senza fonte",IF(OR(J122="",L122&lt;=TODAY()),"Da rivedere","OK")))</f>
        <v/>
      </c>
      <c r="N122" s="10">
        <f>IF(A122="","",COUNTIF('Registro utilizzi'!$C$5:$C$204,A122))</f>
        <v/>
      </c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 t="n"/>
      <c r="L123" s="8">
        <f>IF(OR(J123="",K123=""),"",J123+K123)</f>
        <v/>
      </c>
      <c r="M123" s="9">
        <f>IF(A123="","",IF(H123="","Senza fonte",IF(OR(J123="",L123&lt;=TODAY()),"Da rivedere","OK")))</f>
        <v/>
      </c>
      <c r="N123" s="10">
        <f>IF(A123="","",COUNTIF('Registro utilizzi'!$C$5:$C$204,A123))</f>
        <v/>
      </c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 t="n"/>
      <c r="L124" s="8">
        <f>IF(OR(J124="",K124=""),"",J124+K124)</f>
        <v/>
      </c>
      <c r="M124" s="9">
        <f>IF(A124="","",IF(H124="","Senza fonte",IF(OR(J124="",L124&lt;=TODAY()),"Da rivedere","OK")))</f>
        <v/>
      </c>
      <c r="N124" s="10">
        <f>IF(A124="","",COUNTIF('Registro utilizzi'!$C$5:$C$204,A124))</f>
        <v/>
      </c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 t="n"/>
      <c r="L125" s="8">
        <f>IF(OR(J125="",K125=""),"",J125+K125)</f>
        <v/>
      </c>
      <c r="M125" s="9">
        <f>IF(A125="","",IF(H125="","Senza fonte",IF(OR(J125="",L125&lt;=TODAY()),"Da rivedere","OK")))</f>
        <v/>
      </c>
      <c r="N125" s="10">
        <f>IF(A125="","",COUNTIF('Registro utilizzi'!$C$5:$C$204,A125))</f>
        <v/>
      </c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 t="n"/>
      <c r="L126" s="8">
        <f>IF(OR(J126="",K126=""),"",J126+K126)</f>
        <v/>
      </c>
      <c r="M126" s="9">
        <f>IF(A126="","",IF(H126="","Senza fonte",IF(OR(J126="",L126&lt;=TODAY()),"Da rivedere","OK")))</f>
        <v/>
      </c>
      <c r="N126" s="10">
        <f>IF(A126="","",COUNTIF('Registro utilizzi'!$C$5:$C$204,A126))</f>
        <v/>
      </c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 t="n"/>
      <c r="L127" s="8">
        <f>IF(OR(J127="",K127=""),"",J127+K127)</f>
        <v/>
      </c>
      <c r="M127" s="9">
        <f>IF(A127="","",IF(H127="","Senza fonte",IF(OR(J127="",L127&lt;=TODAY()),"Da rivedere","OK")))</f>
        <v/>
      </c>
      <c r="N127" s="10">
        <f>IF(A127="","",COUNTIF('Registro utilizzi'!$C$5:$C$204,A127))</f>
        <v/>
      </c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 t="n"/>
      <c r="L128" s="8">
        <f>IF(OR(J128="",K128=""),"",J128+K128)</f>
        <v/>
      </c>
      <c r="M128" s="9">
        <f>IF(A128="","",IF(H128="","Senza fonte",IF(OR(J128="",L128&lt;=TODAY()),"Da rivedere","OK")))</f>
        <v/>
      </c>
      <c r="N128" s="10">
        <f>IF(A128="","",COUNTIF('Registro utilizzi'!$C$5:$C$204,A128))</f>
        <v/>
      </c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 t="n"/>
      <c r="L129" s="8">
        <f>IF(OR(J129="",K129=""),"",J129+K129)</f>
        <v/>
      </c>
      <c r="M129" s="9">
        <f>IF(A129="","",IF(H129="","Senza fonte",IF(OR(J129="",L129&lt;=TODAY()),"Da rivedere","OK")))</f>
        <v/>
      </c>
      <c r="N129" s="10">
        <f>IF(A129="","",COUNTIF('Registro utilizzi'!$C$5:$C$204,A129))</f>
        <v/>
      </c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 t="n"/>
      <c r="L130" s="8">
        <f>IF(OR(J130="",K130=""),"",J130+K130)</f>
        <v/>
      </c>
      <c r="M130" s="9">
        <f>IF(A130="","",IF(H130="","Senza fonte",IF(OR(J130="",L130&lt;=TODAY()),"Da rivedere","OK")))</f>
        <v/>
      </c>
      <c r="N130" s="10">
        <f>IF(A130="","",COUNTIF('Registro utilizzi'!$C$5:$C$204,A130))</f>
        <v/>
      </c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 t="n"/>
      <c r="L131" s="8">
        <f>IF(OR(J131="",K131=""),"",J131+K131)</f>
        <v/>
      </c>
      <c r="M131" s="9">
        <f>IF(A131="","",IF(H131="","Senza fonte",IF(OR(J131="",L131&lt;=TODAY()),"Da rivedere","OK")))</f>
        <v/>
      </c>
      <c r="N131" s="10">
        <f>IF(A131="","",COUNTIF('Registro utilizzi'!$C$5:$C$204,A131))</f>
        <v/>
      </c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 t="n"/>
      <c r="L132" s="8">
        <f>IF(OR(J132="",K132=""),"",J132+K132)</f>
        <v/>
      </c>
      <c r="M132" s="9">
        <f>IF(A132="","",IF(H132="","Senza fonte",IF(OR(J132="",L132&lt;=TODAY()),"Da rivedere","OK")))</f>
        <v/>
      </c>
      <c r="N132" s="10">
        <f>IF(A132="","",COUNTIF('Registro utilizzi'!$C$5:$C$204,A132))</f>
        <v/>
      </c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 t="n"/>
      <c r="L133" s="8">
        <f>IF(OR(J133="",K133=""),"",J133+K133)</f>
        <v/>
      </c>
      <c r="M133" s="9">
        <f>IF(A133="","",IF(H133="","Senza fonte",IF(OR(J133="",L133&lt;=TODAY()),"Da rivedere","OK")))</f>
        <v/>
      </c>
      <c r="N133" s="10">
        <f>IF(A133="","",COUNTIF('Registro utilizzi'!$C$5:$C$204,A133))</f>
        <v/>
      </c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 t="n"/>
      <c r="L134" s="8">
        <f>IF(OR(J134="",K134=""),"",J134+K134)</f>
        <v/>
      </c>
      <c r="M134" s="9">
        <f>IF(A134="","",IF(H134="","Senza fonte",IF(OR(J134="",L134&lt;=TODAY()),"Da rivedere","OK")))</f>
        <v/>
      </c>
      <c r="N134" s="10">
        <f>IF(A134="","",COUNTIF('Registro utilizzi'!$C$5:$C$204,A134))</f>
        <v/>
      </c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 t="n"/>
      <c r="L135" s="8">
        <f>IF(OR(J135="",K135=""),"",J135+K135)</f>
        <v/>
      </c>
      <c r="M135" s="9">
        <f>IF(A135="","",IF(H135="","Senza fonte",IF(OR(J135="",L135&lt;=TODAY()),"Da rivedere","OK")))</f>
        <v/>
      </c>
      <c r="N135" s="10">
        <f>IF(A135="","",COUNTIF('Registro utilizzi'!$C$5:$C$204,A135))</f>
        <v/>
      </c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 t="n"/>
      <c r="L136" s="8">
        <f>IF(OR(J136="",K136=""),"",J136+K136)</f>
        <v/>
      </c>
      <c r="M136" s="9">
        <f>IF(A136="","",IF(H136="","Senza fonte",IF(OR(J136="",L136&lt;=TODAY()),"Da rivedere","OK")))</f>
        <v/>
      </c>
      <c r="N136" s="10">
        <f>IF(A136="","",COUNTIF('Registro utilizzi'!$C$5:$C$204,A136))</f>
        <v/>
      </c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 t="n"/>
      <c r="L137" s="8">
        <f>IF(OR(J137="",K137=""),"",J137+K137)</f>
        <v/>
      </c>
      <c r="M137" s="9">
        <f>IF(A137="","",IF(H137="","Senza fonte",IF(OR(J137="",L137&lt;=TODAY()),"Da rivedere","OK")))</f>
        <v/>
      </c>
      <c r="N137" s="10">
        <f>IF(A137="","",COUNTIF('Registro utilizzi'!$C$5:$C$204,A137))</f>
        <v/>
      </c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 t="n"/>
      <c r="L138" s="8">
        <f>IF(OR(J138="",K138=""),"",J138+K138)</f>
        <v/>
      </c>
      <c r="M138" s="9">
        <f>IF(A138="","",IF(H138="","Senza fonte",IF(OR(J138="",L138&lt;=TODAY()),"Da rivedere","OK")))</f>
        <v/>
      </c>
      <c r="N138" s="10">
        <f>IF(A138="","",COUNTIF('Registro utilizzi'!$C$5:$C$204,A138))</f>
        <v/>
      </c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 t="n"/>
      <c r="L139" s="8">
        <f>IF(OR(J139="",K139=""),"",J139+K139)</f>
        <v/>
      </c>
      <c r="M139" s="9">
        <f>IF(A139="","",IF(H139="","Senza fonte",IF(OR(J139="",L139&lt;=TODAY()),"Da rivedere","OK")))</f>
        <v/>
      </c>
      <c r="N139" s="10">
        <f>IF(A139="","",COUNTIF('Registro utilizzi'!$C$5:$C$204,A139))</f>
        <v/>
      </c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 t="n"/>
      <c r="L140" s="8">
        <f>IF(OR(J140="",K140=""),"",J140+K140)</f>
        <v/>
      </c>
      <c r="M140" s="9">
        <f>IF(A140="","",IF(H140="","Senza fonte",IF(OR(J140="",L140&lt;=TODAY()),"Da rivedere","OK")))</f>
        <v/>
      </c>
      <c r="N140" s="10">
        <f>IF(A140="","",COUNTIF('Registro utilizzi'!$C$5:$C$204,A140))</f>
        <v/>
      </c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 t="n"/>
      <c r="L141" s="8">
        <f>IF(OR(J141="",K141=""),"",J141+K141)</f>
        <v/>
      </c>
      <c r="M141" s="9">
        <f>IF(A141="","",IF(H141="","Senza fonte",IF(OR(J141="",L141&lt;=TODAY()),"Da rivedere","OK")))</f>
        <v/>
      </c>
      <c r="N141" s="10">
        <f>IF(A141="","",COUNTIF('Registro utilizzi'!$C$5:$C$204,A141))</f>
        <v/>
      </c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 t="n"/>
      <c r="L142" s="8">
        <f>IF(OR(J142="",K142=""),"",J142+K142)</f>
        <v/>
      </c>
      <c r="M142" s="9">
        <f>IF(A142="","",IF(H142="","Senza fonte",IF(OR(J142="",L142&lt;=TODAY()),"Da rivedere","OK")))</f>
        <v/>
      </c>
      <c r="N142" s="10">
        <f>IF(A142="","",COUNTIF('Registro utilizzi'!$C$5:$C$204,A142))</f>
        <v/>
      </c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 t="n"/>
      <c r="L143" s="8">
        <f>IF(OR(J143="",K143=""),"",J143+K143)</f>
        <v/>
      </c>
      <c r="M143" s="9">
        <f>IF(A143="","",IF(H143="","Senza fonte",IF(OR(J143="",L143&lt;=TODAY()),"Da rivedere","OK")))</f>
        <v/>
      </c>
      <c r="N143" s="10">
        <f>IF(A143="","",COUNTIF('Registro utilizzi'!$C$5:$C$204,A143))</f>
        <v/>
      </c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 t="n"/>
      <c r="L144" s="8">
        <f>IF(OR(J144="",K144=""),"",J144+K144)</f>
        <v/>
      </c>
      <c r="M144" s="9">
        <f>IF(A144="","",IF(H144="","Senza fonte",IF(OR(J144="",L144&lt;=TODAY()),"Da rivedere","OK")))</f>
        <v/>
      </c>
      <c r="N144" s="10">
        <f>IF(A144="","",COUNTIF('Registro utilizzi'!$C$5:$C$204,A144))</f>
        <v/>
      </c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 t="n"/>
      <c r="L145" s="8">
        <f>IF(OR(J145="",K145=""),"",J145+K145)</f>
        <v/>
      </c>
      <c r="M145" s="9">
        <f>IF(A145="","",IF(H145="","Senza fonte",IF(OR(J145="",L145&lt;=TODAY()),"Da rivedere","OK")))</f>
        <v/>
      </c>
      <c r="N145" s="10">
        <f>IF(A145="","",COUNTIF('Registro utilizzi'!$C$5:$C$204,A145))</f>
        <v/>
      </c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 t="n"/>
      <c r="L146" s="8">
        <f>IF(OR(J146="",K146=""),"",J146+K146)</f>
        <v/>
      </c>
      <c r="M146" s="9">
        <f>IF(A146="","",IF(H146="","Senza fonte",IF(OR(J146="",L146&lt;=TODAY()),"Da rivedere","OK")))</f>
        <v/>
      </c>
      <c r="N146" s="10">
        <f>IF(A146="","",COUNTIF('Registro utilizzi'!$C$5:$C$204,A146))</f>
        <v/>
      </c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 t="n"/>
      <c r="L147" s="8">
        <f>IF(OR(J147="",K147=""),"",J147+K147)</f>
        <v/>
      </c>
      <c r="M147" s="9">
        <f>IF(A147="","",IF(H147="","Senza fonte",IF(OR(J147="",L147&lt;=TODAY()),"Da rivedere","OK")))</f>
        <v/>
      </c>
      <c r="N147" s="10">
        <f>IF(A147="","",COUNTIF('Registro utilizzi'!$C$5:$C$204,A147))</f>
        <v/>
      </c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 t="n"/>
      <c r="L148" s="8">
        <f>IF(OR(J148="",K148=""),"",J148+K148)</f>
        <v/>
      </c>
      <c r="M148" s="9">
        <f>IF(A148="","",IF(H148="","Senza fonte",IF(OR(J148="",L148&lt;=TODAY()),"Da rivedere","OK")))</f>
        <v/>
      </c>
      <c r="N148" s="10">
        <f>IF(A148="","",COUNTIF('Registro utilizzi'!$C$5:$C$204,A148))</f>
        <v/>
      </c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 t="n"/>
      <c r="L149" s="8">
        <f>IF(OR(J149="",K149=""),"",J149+K149)</f>
        <v/>
      </c>
      <c r="M149" s="9">
        <f>IF(A149="","",IF(H149="","Senza fonte",IF(OR(J149="",L149&lt;=TODAY()),"Da rivedere","OK")))</f>
        <v/>
      </c>
      <c r="N149" s="10">
        <f>IF(A149="","",COUNTIF('Registro utilizzi'!$C$5:$C$204,A149))</f>
        <v/>
      </c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 t="n"/>
      <c r="L150" s="8">
        <f>IF(OR(J150="",K150=""),"",J150+K150)</f>
        <v/>
      </c>
      <c r="M150" s="9">
        <f>IF(A150="","",IF(H150="","Senza fonte",IF(OR(J150="",L150&lt;=TODAY()),"Da rivedere","OK")))</f>
        <v/>
      </c>
      <c r="N150" s="10">
        <f>IF(A150="","",COUNTIF('Registro utilizzi'!$C$5:$C$204,A150))</f>
        <v/>
      </c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 t="n"/>
      <c r="L151" s="8">
        <f>IF(OR(J151="",K151=""),"",J151+K151)</f>
        <v/>
      </c>
      <c r="M151" s="9">
        <f>IF(A151="","",IF(H151="","Senza fonte",IF(OR(J151="",L151&lt;=TODAY()),"Da rivedere","OK")))</f>
        <v/>
      </c>
      <c r="N151" s="10">
        <f>IF(A151="","",COUNTIF('Registro utilizzi'!$C$5:$C$204,A151))</f>
        <v/>
      </c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 t="n"/>
      <c r="L152" s="8">
        <f>IF(OR(J152="",K152=""),"",J152+K152)</f>
        <v/>
      </c>
      <c r="M152" s="9">
        <f>IF(A152="","",IF(H152="","Senza fonte",IF(OR(J152="",L152&lt;=TODAY()),"Da rivedere","OK")))</f>
        <v/>
      </c>
      <c r="N152" s="10">
        <f>IF(A152="","",COUNTIF('Registro utilizzi'!$C$5:$C$204,A152))</f>
        <v/>
      </c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 t="n"/>
      <c r="L153" s="8">
        <f>IF(OR(J153="",K153=""),"",J153+K153)</f>
        <v/>
      </c>
      <c r="M153" s="9">
        <f>IF(A153="","",IF(H153="","Senza fonte",IF(OR(J153="",L153&lt;=TODAY()),"Da rivedere","OK")))</f>
        <v/>
      </c>
      <c r="N153" s="10">
        <f>IF(A153="","",COUNTIF('Registro utilizzi'!$C$5:$C$204,A153))</f>
        <v/>
      </c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 t="n"/>
      <c r="L154" s="8">
        <f>IF(OR(J154="",K154=""),"",J154+K154)</f>
        <v/>
      </c>
      <c r="M154" s="9">
        <f>IF(A154="","",IF(H154="","Senza fonte",IF(OR(J154="",L154&lt;=TODAY()),"Da rivedere","OK")))</f>
        <v/>
      </c>
      <c r="N154" s="10">
        <f>IF(A154="","",COUNTIF('Registro utilizzi'!$C$5:$C$204,A154))</f>
        <v/>
      </c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 t="n"/>
      <c r="L155" s="8">
        <f>IF(OR(J155="",K155=""),"",J155+K155)</f>
        <v/>
      </c>
      <c r="M155" s="9">
        <f>IF(A155="","",IF(H155="","Senza fonte",IF(OR(J155="",L155&lt;=TODAY()),"Da rivedere","OK")))</f>
        <v/>
      </c>
      <c r="N155" s="10">
        <f>IF(A155="","",COUNTIF('Registro utilizzi'!$C$5:$C$204,A155))</f>
        <v/>
      </c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 t="n"/>
      <c r="L156" s="8">
        <f>IF(OR(J156="",K156=""),"",J156+K156)</f>
        <v/>
      </c>
      <c r="M156" s="9">
        <f>IF(A156="","",IF(H156="","Senza fonte",IF(OR(J156="",L156&lt;=TODAY()),"Da rivedere","OK")))</f>
        <v/>
      </c>
      <c r="N156" s="10">
        <f>IF(A156="","",COUNTIF('Registro utilizzi'!$C$5:$C$204,A156))</f>
        <v/>
      </c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 t="n"/>
      <c r="L157" s="8">
        <f>IF(OR(J157="",K157=""),"",J157+K157)</f>
        <v/>
      </c>
      <c r="M157" s="9">
        <f>IF(A157="","",IF(H157="","Senza fonte",IF(OR(J157="",L157&lt;=TODAY()),"Da rivedere","OK")))</f>
        <v/>
      </c>
      <c r="N157" s="10">
        <f>IF(A157="","",COUNTIF('Registro utilizzi'!$C$5:$C$204,A157))</f>
        <v/>
      </c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 t="n"/>
      <c r="L158" s="8">
        <f>IF(OR(J158="",K158=""),"",J158+K158)</f>
        <v/>
      </c>
      <c r="M158" s="9">
        <f>IF(A158="","",IF(H158="","Senza fonte",IF(OR(J158="",L158&lt;=TODAY()),"Da rivedere","OK")))</f>
        <v/>
      </c>
      <c r="N158" s="10">
        <f>IF(A158="","",COUNTIF('Registro utilizzi'!$C$5:$C$204,A158))</f>
        <v/>
      </c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 t="n"/>
      <c r="L159" s="8">
        <f>IF(OR(J159="",K159=""),"",J159+K159)</f>
        <v/>
      </c>
      <c r="M159" s="9">
        <f>IF(A159="","",IF(H159="","Senza fonte",IF(OR(J159="",L159&lt;=TODAY()),"Da rivedere","OK")))</f>
        <v/>
      </c>
      <c r="N159" s="10">
        <f>IF(A159="","",COUNTIF('Registro utilizzi'!$C$5:$C$204,A159))</f>
        <v/>
      </c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 t="n"/>
      <c r="L160" s="8">
        <f>IF(OR(J160="",K160=""),"",J160+K160)</f>
        <v/>
      </c>
      <c r="M160" s="9">
        <f>IF(A160="","",IF(H160="","Senza fonte",IF(OR(J160="",L160&lt;=TODAY()),"Da rivedere","OK")))</f>
        <v/>
      </c>
      <c r="N160" s="10">
        <f>IF(A160="","",COUNTIF('Registro utilizzi'!$C$5:$C$204,A160))</f>
        <v/>
      </c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 t="n"/>
      <c r="L161" s="8">
        <f>IF(OR(J161="",K161=""),"",J161+K161)</f>
        <v/>
      </c>
      <c r="M161" s="9">
        <f>IF(A161="","",IF(H161="","Senza fonte",IF(OR(J161="",L161&lt;=TODAY()),"Da rivedere","OK")))</f>
        <v/>
      </c>
      <c r="N161" s="10">
        <f>IF(A161="","",COUNTIF('Registro utilizzi'!$C$5:$C$204,A161))</f>
        <v/>
      </c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 t="n"/>
      <c r="L162" s="8">
        <f>IF(OR(J162="",K162=""),"",J162+K162)</f>
        <v/>
      </c>
      <c r="M162" s="9">
        <f>IF(A162="","",IF(H162="","Senza fonte",IF(OR(J162="",L162&lt;=TODAY()),"Da rivedere","OK")))</f>
        <v/>
      </c>
      <c r="N162" s="10">
        <f>IF(A162="","",COUNTIF('Registro utilizzi'!$C$5:$C$204,A162))</f>
        <v/>
      </c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 t="n"/>
      <c r="L163" s="8">
        <f>IF(OR(J163="",K163=""),"",J163+K163)</f>
        <v/>
      </c>
      <c r="M163" s="9">
        <f>IF(A163="","",IF(H163="","Senza fonte",IF(OR(J163="",L163&lt;=TODAY()),"Da rivedere","OK")))</f>
        <v/>
      </c>
      <c r="N163" s="10">
        <f>IF(A163="","",COUNTIF('Registro utilizzi'!$C$5:$C$204,A163))</f>
        <v/>
      </c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 t="n"/>
      <c r="L164" s="8">
        <f>IF(OR(J164="",K164=""),"",J164+K164)</f>
        <v/>
      </c>
      <c r="M164" s="9">
        <f>IF(A164="","",IF(H164="","Senza fonte",IF(OR(J164="",L164&lt;=TODAY()),"Da rivedere","OK")))</f>
        <v/>
      </c>
      <c r="N164" s="10">
        <f>IF(A164="","",COUNTIF('Registro utilizzi'!$C$5:$C$204,A164))</f>
        <v/>
      </c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 t="n"/>
      <c r="L165" s="8">
        <f>IF(OR(J165="",K165=""),"",J165+K165)</f>
        <v/>
      </c>
      <c r="M165" s="9">
        <f>IF(A165="","",IF(H165="","Senza fonte",IF(OR(J165="",L165&lt;=TODAY()),"Da rivedere","OK")))</f>
        <v/>
      </c>
      <c r="N165" s="10">
        <f>IF(A165="","",COUNTIF('Registro utilizzi'!$C$5:$C$204,A165))</f>
        <v/>
      </c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 t="n"/>
      <c r="L166" s="8">
        <f>IF(OR(J166="",K166=""),"",J166+K166)</f>
        <v/>
      </c>
      <c r="M166" s="9">
        <f>IF(A166="","",IF(H166="","Senza fonte",IF(OR(J166="",L166&lt;=TODAY()),"Da rivedere","OK")))</f>
        <v/>
      </c>
      <c r="N166" s="10">
        <f>IF(A166="","",COUNTIF('Registro utilizzi'!$C$5:$C$204,A166))</f>
        <v/>
      </c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 t="n"/>
      <c r="L167" s="8">
        <f>IF(OR(J167="",K167=""),"",J167+K167)</f>
        <v/>
      </c>
      <c r="M167" s="9">
        <f>IF(A167="","",IF(H167="","Senza fonte",IF(OR(J167="",L167&lt;=TODAY()),"Da rivedere","OK")))</f>
        <v/>
      </c>
      <c r="N167" s="10">
        <f>IF(A167="","",COUNTIF('Registro utilizzi'!$C$5:$C$204,A167))</f>
        <v/>
      </c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 t="n"/>
      <c r="L168" s="8">
        <f>IF(OR(J168="",K168=""),"",J168+K168)</f>
        <v/>
      </c>
      <c r="M168" s="9">
        <f>IF(A168="","",IF(H168="","Senza fonte",IF(OR(J168="",L168&lt;=TODAY()),"Da rivedere","OK")))</f>
        <v/>
      </c>
      <c r="N168" s="10">
        <f>IF(A168="","",COUNTIF('Registro utilizzi'!$C$5:$C$204,A168))</f>
        <v/>
      </c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 t="n"/>
      <c r="L169" s="8">
        <f>IF(OR(J169="",K169=""),"",J169+K169)</f>
        <v/>
      </c>
      <c r="M169" s="9">
        <f>IF(A169="","",IF(H169="","Senza fonte",IF(OR(J169="",L169&lt;=TODAY()),"Da rivedere","OK")))</f>
        <v/>
      </c>
      <c r="N169" s="10">
        <f>IF(A169="","",COUNTIF('Registro utilizzi'!$C$5:$C$204,A169))</f>
        <v/>
      </c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 t="n"/>
      <c r="L170" s="8">
        <f>IF(OR(J170="",K170=""),"",J170+K170)</f>
        <v/>
      </c>
      <c r="M170" s="9">
        <f>IF(A170="","",IF(H170="","Senza fonte",IF(OR(J170="",L170&lt;=TODAY()),"Da rivedere","OK")))</f>
        <v/>
      </c>
      <c r="N170" s="10">
        <f>IF(A170="","",COUNTIF('Registro utilizzi'!$C$5:$C$204,A170))</f>
        <v/>
      </c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 t="n"/>
      <c r="L171" s="8">
        <f>IF(OR(J171="",K171=""),"",J171+K171)</f>
        <v/>
      </c>
      <c r="M171" s="9">
        <f>IF(A171="","",IF(H171="","Senza fonte",IF(OR(J171="",L171&lt;=TODAY()),"Da rivedere","OK")))</f>
        <v/>
      </c>
      <c r="N171" s="10">
        <f>IF(A171="","",COUNTIF('Registro utilizzi'!$C$5:$C$204,A171))</f>
        <v/>
      </c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 t="n"/>
      <c r="L172" s="8">
        <f>IF(OR(J172="",K172=""),"",J172+K172)</f>
        <v/>
      </c>
      <c r="M172" s="9">
        <f>IF(A172="","",IF(H172="","Senza fonte",IF(OR(J172="",L172&lt;=TODAY()),"Da rivedere","OK")))</f>
        <v/>
      </c>
      <c r="N172" s="10">
        <f>IF(A172="","",COUNTIF('Registro utilizzi'!$C$5:$C$204,A172))</f>
        <v/>
      </c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 t="n"/>
      <c r="L173" s="8">
        <f>IF(OR(J173="",K173=""),"",J173+K173)</f>
        <v/>
      </c>
      <c r="M173" s="9">
        <f>IF(A173="","",IF(H173="","Senza fonte",IF(OR(J173="",L173&lt;=TODAY()),"Da rivedere","OK")))</f>
        <v/>
      </c>
      <c r="N173" s="10">
        <f>IF(A173="","",COUNTIF('Registro utilizzi'!$C$5:$C$204,A173))</f>
        <v/>
      </c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 t="n"/>
      <c r="L174" s="8">
        <f>IF(OR(J174="",K174=""),"",J174+K174)</f>
        <v/>
      </c>
      <c r="M174" s="9">
        <f>IF(A174="","",IF(H174="","Senza fonte",IF(OR(J174="",L174&lt;=TODAY()),"Da rivedere","OK")))</f>
        <v/>
      </c>
      <c r="N174" s="10">
        <f>IF(A174="","",COUNTIF('Registro utilizzi'!$C$5:$C$204,A174))</f>
        <v/>
      </c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 t="n"/>
      <c r="L175" s="8">
        <f>IF(OR(J175="",K175=""),"",J175+K175)</f>
        <v/>
      </c>
      <c r="M175" s="9">
        <f>IF(A175="","",IF(H175="","Senza fonte",IF(OR(J175="",L175&lt;=TODAY()),"Da rivedere","OK")))</f>
        <v/>
      </c>
      <c r="N175" s="10">
        <f>IF(A175="","",COUNTIF('Registro utilizzi'!$C$5:$C$204,A175))</f>
        <v/>
      </c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 t="n"/>
      <c r="L176" s="8">
        <f>IF(OR(J176="",K176=""),"",J176+K176)</f>
        <v/>
      </c>
      <c r="M176" s="9">
        <f>IF(A176="","",IF(H176="","Senza fonte",IF(OR(J176="",L176&lt;=TODAY()),"Da rivedere","OK")))</f>
        <v/>
      </c>
      <c r="N176" s="10">
        <f>IF(A176="","",COUNTIF('Registro utilizzi'!$C$5:$C$204,A176))</f>
        <v/>
      </c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 t="n"/>
      <c r="L177" s="8">
        <f>IF(OR(J177="",K177=""),"",J177+K177)</f>
        <v/>
      </c>
      <c r="M177" s="9">
        <f>IF(A177="","",IF(H177="","Senza fonte",IF(OR(J177="",L177&lt;=TODAY()),"Da rivedere","OK")))</f>
        <v/>
      </c>
      <c r="N177" s="10">
        <f>IF(A177="","",COUNTIF('Registro utilizzi'!$C$5:$C$204,A177))</f>
        <v/>
      </c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 t="n"/>
      <c r="L178" s="8">
        <f>IF(OR(J178="",K178=""),"",J178+K178)</f>
        <v/>
      </c>
      <c r="M178" s="9">
        <f>IF(A178="","",IF(H178="","Senza fonte",IF(OR(J178="",L178&lt;=TODAY()),"Da rivedere","OK")))</f>
        <v/>
      </c>
      <c r="N178" s="10">
        <f>IF(A178="","",COUNTIF('Registro utilizzi'!$C$5:$C$204,A178))</f>
        <v/>
      </c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 t="n"/>
      <c r="L179" s="8">
        <f>IF(OR(J179="",K179=""),"",J179+K179)</f>
        <v/>
      </c>
      <c r="M179" s="9">
        <f>IF(A179="","",IF(H179="","Senza fonte",IF(OR(J179="",L179&lt;=TODAY()),"Da rivedere","OK")))</f>
        <v/>
      </c>
      <c r="N179" s="10">
        <f>IF(A179="","",COUNTIF('Registro utilizzi'!$C$5:$C$204,A179))</f>
        <v/>
      </c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 t="n"/>
      <c r="L180" s="8">
        <f>IF(OR(J180="",K180=""),"",J180+K180)</f>
        <v/>
      </c>
      <c r="M180" s="9">
        <f>IF(A180="","",IF(H180="","Senza fonte",IF(OR(J180="",L180&lt;=TODAY()),"Da rivedere","OK")))</f>
        <v/>
      </c>
      <c r="N180" s="10">
        <f>IF(A180="","",COUNTIF('Registro utilizzi'!$C$5:$C$204,A180))</f>
        <v/>
      </c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 t="n"/>
      <c r="L181" s="8">
        <f>IF(OR(J181="",K181=""),"",J181+K181)</f>
        <v/>
      </c>
      <c r="M181" s="9">
        <f>IF(A181="","",IF(H181="","Senza fonte",IF(OR(J181="",L181&lt;=TODAY()),"Da rivedere","OK")))</f>
        <v/>
      </c>
      <c r="N181" s="10">
        <f>IF(A181="","",COUNTIF('Registro utilizzi'!$C$5:$C$204,A181))</f>
        <v/>
      </c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 t="n"/>
      <c r="L182" s="8">
        <f>IF(OR(J182="",K182=""),"",J182+K182)</f>
        <v/>
      </c>
      <c r="M182" s="9">
        <f>IF(A182="","",IF(H182="","Senza fonte",IF(OR(J182="",L182&lt;=TODAY()),"Da rivedere","OK")))</f>
        <v/>
      </c>
      <c r="N182" s="10">
        <f>IF(A182="","",COUNTIF('Registro utilizzi'!$C$5:$C$204,A182))</f>
        <v/>
      </c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 t="n"/>
      <c r="L183" s="8">
        <f>IF(OR(J183="",K183=""),"",J183+K183)</f>
        <v/>
      </c>
      <c r="M183" s="9">
        <f>IF(A183="","",IF(H183="","Senza fonte",IF(OR(J183="",L183&lt;=TODAY()),"Da rivedere","OK")))</f>
        <v/>
      </c>
      <c r="N183" s="10">
        <f>IF(A183="","",COUNTIF('Registro utilizzi'!$C$5:$C$204,A183))</f>
        <v/>
      </c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 t="n"/>
      <c r="L184" s="8">
        <f>IF(OR(J184="",K184=""),"",J184+K184)</f>
        <v/>
      </c>
      <c r="M184" s="9">
        <f>IF(A184="","",IF(H184="","Senza fonte",IF(OR(J184="",L184&lt;=TODAY()),"Da rivedere","OK")))</f>
        <v/>
      </c>
      <c r="N184" s="10">
        <f>IF(A184="","",COUNTIF('Registro utilizzi'!$C$5:$C$204,A184))</f>
        <v/>
      </c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 t="n"/>
      <c r="L185" s="8">
        <f>IF(OR(J185="",K185=""),"",J185+K185)</f>
        <v/>
      </c>
      <c r="M185" s="9">
        <f>IF(A185="","",IF(H185="","Senza fonte",IF(OR(J185="",L185&lt;=TODAY()),"Da rivedere","OK")))</f>
        <v/>
      </c>
      <c r="N185" s="10">
        <f>IF(A185="","",COUNTIF('Registro utilizzi'!$C$5:$C$204,A185))</f>
        <v/>
      </c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 t="n"/>
      <c r="L186" s="8">
        <f>IF(OR(J186="",K186=""),"",J186+K186)</f>
        <v/>
      </c>
      <c r="M186" s="9">
        <f>IF(A186="","",IF(H186="","Senza fonte",IF(OR(J186="",L186&lt;=TODAY()),"Da rivedere","OK")))</f>
        <v/>
      </c>
      <c r="N186" s="10">
        <f>IF(A186="","",COUNTIF('Registro utilizzi'!$C$5:$C$204,A186))</f>
        <v/>
      </c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 t="n"/>
      <c r="L187" s="8">
        <f>IF(OR(J187="",K187=""),"",J187+K187)</f>
        <v/>
      </c>
      <c r="M187" s="9">
        <f>IF(A187="","",IF(H187="","Senza fonte",IF(OR(J187="",L187&lt;=TODAY()),"Da rivedere","OK")))</f>
        <v/>
      </c>
      <c r="N187" s="10">
        <f>IF(A187="","",COUNTIF('Registro utilizzi'!$C$5:$C$204,A187))</f>
        <v/>
      </c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 t="n"/>
      <c r="L188" s="8">
        <f>IF(OR(J188="",K188=""),"",J188+K188)</f>
        <v/>
      </c>
      <c r="M188" s="9">
        <f>IF(A188="","",IF(H188="","Senza fonte",IF(OR(J188="",L188&lt;=TODAY()),"Da rivedere","OK")))</f>
        <v/>
      </c>
      <c r="N188" s="10">
        <f>IF(A188="","",COUNTIF('Registro utilizzi'!$C$5:$C$204,A188))</f>
        <v/>
      </c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 t="n"/>
      <c r="L189" s="8">
        <f>IF(OR(J189="",K189=""),"",J189+K189)</f>
        <v/>
      </c>
      <c r="M189" s="9">
        <f>IF(A189="","",IF(H189="","Senza fonte",IF(OR(J189="",L189&lt;=TODAY()),"Da rivedere","OK")))</f>
        <v/>
      </c>
      <c r="N189" s="10">
        <f>IF(A189="","",COUNTIF('Registro utilizzi'!$C$5:$C$204,A189))</f>
        <v/>
      </c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 t="n"/>
      <c r="L190" s="8">
        <f>IF(OR(J190="",K190=""),"",J190+K190)</f>
        <v/>
      </c>
      <c r="M190" s="9">
        <f>IF(A190="","",IF(H190="","Senza fonte",IF(OR(J190="",L190&lt;=TODAY()),"Da rivedere","OK")))</f>
        <v/>
      </c>
      <c r="N190" s="10">
        <f>IF(A190="","",COUNTIF('Registro utilizzi'!$C$5:$C$204,A190))</f>
        <v/>
      </c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 t="n"/>
      <c r="L191" s="8">
        <f>IF(OR(J191="",K191=""),"",J191+K191)</f>
        <v/>
      </c>
      <c r="M191" s="9">
        <f>IF(A191="","",IF(H191="","Senza fonte",IF(OR(J191="",L191&lt;=TODAY()),"Da rivedere","OK")))</f>
        <v/>
      </c>
      <c r="N191" s="10">
        <f>IF(A191="","",COUNTIF('Registro utilizzi'!$C$5:$C$204,A191))</f>
        <v/>
      </c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 t="n"/>
      <c r="L192" s="8">
        <f>IF(OR(J192="",K192=""),"",J192+K192)</f>
        <v/>
      </c>
      <c r="M192" s="9">
        <f>IF(A192="","",IF(H192="","Senza fonte",IF(OR(J192="",L192&lt;=TODAY()),"Da rivedere","OK")))</f>
        <v/>
      </c>
      <c r="N192" s="10">
        <f>IF(A192="","",COUNTIF('Registro utilizzi'!$C$5:$C$204,A192))</f>
        <v/>
      </c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 t="n"/>
      <c r="L193" s="8">
        <f>IF(OR(J193="",K193=""),"",J193+K193)</f>
        <v/>
      </c>
      <c r="M193" s="9">
        <f>IF(A193="","",IF(H193="","Senza fonte",IF(OR(J193="",L193&lt;=TODAY()),"Da rivedere","OK")))</f>
        <v/>
      </c>
      <c r="N193" s="10">
        <f>IF(A193="","",COUNTIF('Registro utilizzi'!$C$5:$C$204,A193))</f>
        <v/>
      </c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 t="n"/>
      <c r="L194" s="8">
        <f>IF(OR(J194="",K194=""),"",J194+K194)</f>
        <v/>
      </c>
      <c r="M194" s="9">
        <f>IF(A194="","",IF(H194="","Senza fonte",IF(OR(J194="",L194&lt;=TODAY()),"Da rivedere","OK")))</f>
        <v/>
      </c>
      <c r="N194" s="10">
        <f>IF(A194="","",COUNTIF('Registro utilizzi'!$C$5:$C$204,A194))</f>
        <v/>
      </c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 t="n"/>
      <c r="L195" s="8">
        <f>IF(OR(J195="",K195=""),"",J195+K195)</f>
        <v/>
      </c>
      <c r="M195" s="9">
        <f>IF(A195="","",IF(H195="","Senza fonte",IF(OR(J195="",L195&lt;=TODAY()),"Da rivedere","OK")))</f>
        <v/>
      </c>
      <c r="N195" s="10">
        <f>IF(A195="","",COUNTIF('Registro utilizzi'!$C$5:$C$204,A195))</f>
        <v/>
      </c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 t="n"/>
      <c r="L196" s="8">
        <f>IF(OR(J196="",K196=""),"",J196+K196)</f>
        <v/>
      </c>
      <c r="M196" s="9">
        <f>IF(A196="","",IF(H196="","Senza fonte",IF(OR(J196="",L196&lt;=TODAY()),"Da rivedere","OK")))</f>
        <v/>
      </c>
      <c r="N196" s="10">
        <f>IF(A196="","",COUNTIF('Registro utilizzi'!$C$5:$C$204,A196))</f>
        <v/>
      </c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 t="n"/>
      <c r="L197" s="8">
        <f>IF(OR(J197="",K197=""),"",J197+K197)</f>
        <v/>
      </c>
      <c r="M197" s="9">
        <f>IF(A197="","",IF(H197="","Senza fonte",IF(OR(J197="",L197&lt;=TODAY()),"Da rivedere","OK")))</f>
        <v/>
      </c>
      <c r="N197" s="10">
        <f>IF(A197="","",COUNTIF('Registro utilizzi'!$C$5:$C$204,A197))</f>
        <v/>
      </c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 t="n"/>
      <c r="L198" s="8">
        <f>IF(OR(J198="",K198=""),"",J198+K198)</f>
        <v/>
      </c>
      <c r="M198" s="9">
        <f>IF(A198="","",IF(H198="","Senza fonte",IF(OR(J198="",L198&lt;=TODAY()),"Da rivedere","OK")))</f>
        <v/>
      </c>
      <c r="N198" s="10">
        <f>IF(A198="","",COUNTIF('Registro utilizzi'!$C$5:$C$204,A198))</f>
        <v/>
      </c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 t="n"/>
      <c r="L199" s="8">
        <f>IF(OR(J199="",K199=""),"",J199+K199)</f>
        <v/>
      </c>
      <c r="M199" s="9">
        <f>IF(A199="","",IF(H199="","Senza fonte",IF(OR(J199="",L199&lt;=TODAY()),"Da rivedere","OK")))</f>
        <v/>
      </c>
      <c r="N199" s="10">
        <f>IF(A199="","",COUNTIF('Registro utilizzi'!$C$5:$C$204,A199))</f>
        <v/>
      </c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 t="n"/>
      <c r="L200" s="8">
        <f>IF(OR(J200="",K200=""),"",J200+K200)</f>
        <v/>
      </c>
      <c r="M200" s="9">
        <f>IF(A200="","",IF(H200="","Senza fonte",IF(OR(J200="",L200&lt;=TODAY()),"Da rivedere","OK")))</f>
        <v/>
      </c>
      <c r="N200" s="10">
        <f>IF(A200="","",COUNTIF('Registro utilizzi'!$C$5:$C$204,A200))</f>
        <v/>
      </c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 t="n"/>
      <c r="L201" s="8">
        <f>IF(OR(J201="",K201=""),"",J201+K201)</f>
        <v/>
      </c>
      <c r="M201" s="9">
        <f>IF(A201="","",IF(H201="","Senza fonte",IF(OR(J201="",L201&lt;=TODAY()),"Da rivedere","OK")))</f>
        <v/>
      </c>
      <c r="N201" s="10">
        <f>IF(A201="","",COUNTIF('Registro utilizzi'!$C$5:$C$204,A201))</f>
        <v/>
      </c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 t="n"/>
      <c r="L202" s="8">
        <f>IF(OR(J202="",K202=""),"",J202+K202)</f>
        <v/>
      </c>
      <c r="M202" s="9">
        <f>IF(A202="","",IF(H202="","Senza fonte",IF(OR(J202="",L202&lt;=TODAY()),"Da rivedere","OK")))</f>
        <v/>
      </c>
      <c r="N202" s="10">
        <f>IF(A202="","",COUNTIF('Registro utilizzi'!$C$5:$C$204,A202))</f>
        <v/>
      </c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 t="n"/>
      <c r="L203" s="8">
        <f>IF(OR(J203="",K203=""),"",J203+K203)</f>
        <v/>
      </c>
      <c r="M203" s="9">
        <f>IF(A203="","",IF(H203="","Senza fonte",IF(OR(J203="",L203&lt;=TODAY()),"Da rivedere","OK")))</f>
        <v/>
      </c>
      <c r="N203" s="10">
        <f>IF(A203="","",COUNTIF('Registro utilizzi'!$C$5:$C$204,A203))</f>
        <v/>
      </c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 t="n"/>
      <c r="L204" s="8">
        <f>IF(OR(J204="",K204=""),"",J204+K204)</f>
        <v/>
      </c>
      <c r="M204" s="9">
        <f>IF(A204="","",IF(H204="","Senza fonte",IF(OR(J204="",L204&lt;=TODAY()),"Da rivedere","OK")))</f>
        <v/>
      </c>
      <c r="N204" s="10">
        <f>IF(A204="","",COUNTIF('Registro utilizzi'!$C$5:$C$204,A204))</f>
        <v/>
      </c>
    </row>
  </sheetData>
  <autoFilter ref="A4:N204"/>
  <conditionalFormatting sqref="M5:M204">
    <cfRule type="expression" priority="1" dxfId="0">
      <formula>M5="OK"</formula>
    </cfRule>
    <cfRule type="expression" priority="2" dxfId="1">
      <formula>M5="Da rivedere"</formula>
    </cfRule>
    <cfRule type="expression" priority="3" dxfId="2">
      <formula>M5="Senza fonte"</formula>
    </cfRule>
  </conditionalFormatting>
  <dataValidations count="2">
    <dataValidation sqref="C5:C204" showDropDown="0" showInputMessage="0" showErrorMessage="0" allowBlank="1" type="list">
      <formula1>=$P$5:$P$11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24" customWidth="1" min="4" max="4"/>
    <col width="26" customWidth="1" min="5" max="5"/>
    <col width="40" customWidth="1" min="6" max="6"/>
    <col hidden="1" width="13" customWidth="1" min="8" max="8"/>
  </cols>
  <sheetData>
    <row r="1">
      <c r="A1" s="1" t="inlineStr">
        <is>
          <t>Registro utilizzi</t>
        </is>
      </c>
    </row>
    <row r="2">
      <c r="A2" s="2" t="inlineStr">
        <is>
          <t>Una riga ogni volta che una risposta salvata viene usata in una chat reale. Scegli la scorciatoia e l’esito dagli elenchi. La categoria si compila da sola.</t>
        </is>
      </c>
    </row>
    <row r="4" ht="32" customHeight="1">
      <c r="A4" s="3" t="inlineStr">
        <is>
          <t>Data</t>
        </is>
      </c>
      <c r="B4" s="3" t="inlineStr">
        <is>
          <t>Conversazione</t>
        </is>
      </c>
      <c r="C4" s="3" t="inlineStr">
        <is>
          <t>Scorciatoia usata</t>
        </is>
      </c>
      <c r="D4" s="3" t="inlineStr">
        <is>
          <t>Categoria</t>
        </is>
      </c>
      <c r="E4" s="3" t="inlineStr">
        <is>
          <t>Esito della conversazione</t>
        </is>
      </c>
      <c r="F4" s="3" t="inlineStr">
        <is>
          <t>Nota</t>
        </is>
      </c>
    </row>
    <row r="5">
      <c r="A5" s="6" t="n">
        <v>46300</v>
      </c>
      <c r="B5" s="5" t="inlineStr">
        <is>
          <t>Daniel, 4 utenti</t>
        </is>
      </c>
      <c r="C5" s="4" t="inlineStr">
        <is>
          <t>/price-plans</t>
        </is>
      </c>
      <c r="D5" s="12">
        <f>IF(C5="","",IFERROR(INDEX('Libreria delle risposte'!$C$5:$C$204,MATCH(C5,'Libreria delle risposte'!$A$5:$A$204,0)),"Non in libreria"))</f>
        <v/>
      </c>
      <c r="E5" s="5" t="inlineStr">
        <is>
          <t>Prova avviata o acquisto</t>
        </is>
      </c>
      <c r="F5" s="5" t="inlineStr">
        <is>
          <t>Ha chiesto quale piano va bene per 4 utenti</t>
        </is>
      </c>
      <c r="H5" s="11" t="inlineStr">
        <is>
          <t>Prova avviata o acquisto</t>
        </is>
      </c>
    </row>
    <row r="6">
      <c r="A6" s="6" t="n">
        <v>46300</v>
      </c>
      <c r="B6" s="5" t="inlineStr">
        <is>
          <t>Daniel, 4 utenti</t>
        </is>
      </c>
      <c r="C6" s="4" t="inlineStr">
        <is>
          <t>/price-trial</t>
        </is>
      </c>
      <c r="D6" s="12">
        <f>IF(C6="","",IFERROR(INDEX('Libreria delle risposte'!$C$5:$C$204,MATCH(C6,'Libreria delle risposte'!$A$5:$A$204,0)),"Non in libreria"))</f>
        <v/>
      </c>
      <c r="E6" s="5" t="inlineStr">
        <is>
          <t>Prova avviata o acquisto</t>
        </is>
      </c>
      <c r="F6" s="5" t="inlineStr">
        <is>
          <t>Ha chiesto se serve una carta</t>
        </is>
      </c>
      <c r="H6" s="11" t="inlineStr">
        <is>
          <t>Chiamata fissata</t>
        </is>
      </c>
    </row>
    <row r="7">
      <c r="A7" s="6" t="n">
        <v>46301</v>
      </c>
      <c r="B7" s="5" t="inlineStr">
        <is>
          <t>Visitatore fuori orario</t>
        </is>
      </c>
      <c r="C7" s="4" t="inlineStr">
        <is>
          <t>/person-later</t>
        </is>
      </c>
      <c r="D7" s="12">
        <f>IF(C7="","",IFERROR(INDEX('Libreria delle risposte'!$C$5:$C$204,MATCH(C7,'Libreria delle risposte'!$A$5:$A$204,0)),"Non in libreria"))</f>
        <v/>
      </c>
      <c r="E7" s="5" t="inlineStr">
        <is>
          <t>Chiamata fissata</t>
        </is>
      </c>
      <c r="F7" s="5" t="inlineStr">
        <is>
          <t>Ha fissato una chiamata per lunedì</t>
        </is>
      </c>
      <c r="H7" s="11" t="inlineStr">
        <is>
          <t>Domanda risolta</t>
        </is>
      </c>
    </row>
    <row r="8">
      <c r="A8" s="6" t="n">
        <v>46301</v>
      </c>
      <c r="B8" s="5" t="inlineStr">
        <is>
          <t>Priya, studio di contabilità</t>
        </is>
      </c>
      <c r="C8" s="4" t="inlineStr">
        <is>
          <t>/security-gdpr</t>
        </is>
      </c>
      <c r="D8" s="12">
        <f>IF(C8="","",IFERROR(INDEX('Libreria delle risposte'!$C$5:$C$204,MATCH(C8,'Libreria delle risposte'!$A$5:$A$204,0)),"Non in libreria"))</f>
        <v/>
      </c>
      <c r="E8" s="5" t="inlineStr">
        <is>
          <t>Passata a una persona</t>
        </is>
      </c>
      <c r="F8" s="5" t="inlineStr">
        <is>
          <t>Ha chiesto un accordo sul trattamento dei dati</t>
        </is>
      </c>
      <c r="H8" s="11" t="inlineStr">
        <is>
          <t>Passata a una persona</t>
        </is>
      </c>
    </row>
    <row r="9">
      <c r="A9" s="6" t="n">
        <v>46302</v>
      </c>
      <c r="B9" s="5" t="inlineStr">
        <is>
          <t>Lena Ortiz, Studio Lumen</t>
        </is>
      </c>
      <c r="C9" s="4" t="inlineStr">
        <is>
          <t>/billing-refund</t>
        </is>
      </c>
      <c r="D9" s="12">
        <f>IF(C9="","",IFERROR(INDEX('Libreria delle risposte'!$C$5:$C$204,MATCH(C9,'Libreria delle risposte'!$A$5:$A$204,0)),"Non in libreria"))</f>
        <v/>
      </c>
      <c r="E9" s="5" t="inlineStr">
        <is>
          <t>Prova avviata o acquisto</t>
        </is>
      </c>
      <c r="F9" s="5" t="inlineStr">
        <is>
          <t>Aggiunti nome e piano annuale</t>
        </is>
      </c>
      <c r="H9" s="11" t="inlineStr">
        <is>
          <t>Nessuna risposta</t>
        </is>
      </c>
    </row>
    <row r="10">
      <c r="A10" s="6" t="n">
        <v>46302</v>
      </c>
      <c r="B10" s="5" t="inlineStr">
        <is>
          <t>Lena Ortiz, Studio Lumen</t>
        </is>
      </c>
      <c r="C10" s="4" t="inlineStr">
        <is>
          <t>/migrate-import</t>
        </is>
      </c>
      <c r="D10" s="12">
        <f>IF(C10="","",IFERROR(INDEX('Libreria delle risposte'!$C$5:$C$204,MATCH(C10,'Libreria delle risposte'!$A$5:$A$204,0)),"Non in libreria"))</f>
        <v/>
      </c>
      <c r="E10" s="5" t="inlineStr">
        <is>
          <t>Prova avviata o acquisto</t>
        </is>
      </c>
      <c r="F10" s="5" t="inlineStr">
        <is>
          <t>Aggiunti i 2.300 clienti</t>
        </is>
      </c>
    </row>
    <row r="11">
      <c r="A11" s="6" t="n">
        <v>46302</v>
      </c>
      <c r="B11" s="5" t="inlineStr">
        <is>
          <t>Lena Ortiz, Studio Lumen</t>
        </is>
      </c>
      <c r="C11" s="4" t="inlineStr">
        <is>
          <t>/security-cards</t>
        </is>
      </c>
      <c r="D11" s="12">
        <f>IF(C11="","",IFERROR(INDEX('Libreria delle risposte'!$C$5:$C$204,MATCH(C11,'Libreria delle risposte'!$A$5:$A$204,0)),"Non in libreria"))</f>
        <v/>
      </c>
      <c r="E11" s="5" t="inlineStr">
        <is>
          <t>Prova avviata o acquisto</t>
        </is>
      </c>
      <c r="F11" s="5" t="inlineStr">
        <is>
          <t>Citata la sua app attuale</t>
        </is>
      </c>
    </row>
    <row r="12">
      <c r="A12" s="6" t="n">
        <v>46302</v>
      </c>
      <c r="B12" s="5" t="inlineStr">
        <is>
          <t>Lena Ortiz, Studio Lumen</t>
        </is>
      </c>
      <c r="C12" s="4" t="inlineStr">
        <is>
          <t>/close-next-step</t>
        </is>
      </c>
      <c r="D12" s="12">
        <f>IF(C12="","",IFERROR(INDEX('Libreria delle risposte'!$C$5:$C$204,MATCH(C12,'Libreria delle risposte'!$A$5:$A$204,0)),"Non in libreria"))</f>
        <v/>
      </c>
      <c r="E12" s="5" t="inlineStr">
        <is>
          <t>Prova avviata o acquisto</t>
        </is>
      </c>
      <c r="F12" s="5" t="inlineStr">
        <is>
          <t>Aggiunta la chiamata di venerdì per l’importazione</t>
        </is>
      </c>
    </row>
    <row r="13">
      <c r="A13" s="6" t="n"/>
      <c r="B13" s="5" t="n"/>
      <c r="C13" s="4" t="n"/>
      <c r="D13" s="12">
        <f>IF(C13="","",IFERROR(INDEX('Libreria delle risposte'!$C$5:$C$204,MATCH(C13,'Libreria delle risposte'!$A$5:$A$204,0)),"Non in libreria"))</f>
        <v/>
      </c>
      <c r="E13" s="5" t="n"/>
      <c r="F13" s="5" t="n"/>
    </row>
    <row r="14">
      <c r="A14" s="6" t="n"/>
      <c r="B14" s="5" t="n"/>
      <c r="C14" s="4" t="n"/>
      <c r="D14" s="12">
        <f>IF(C14="","",IFERROR(INDEX('Libreria delle risposte'!$C$5:$C$204,MATCH(C14,'Libreria delle risposte'!$A$5:$A$204,0)),"Non in libreria"))</f>
        <v/>
      </c>
      <c r="E14" s="5" t="n"/>
      <c r="F14" s="5" t="n"/>
    </row>
    <row r="15">
      <c r="A15" s="6" t="n"/>
      <c r="B15" s="5" t="n"/>
      <c r="C15" s="4" t="n"/>
      <c r="D15" s="12">
        <f>IF(C15="","",IFERROR(INDEX('Libreria delle risposte'!$C$5:$C$204,MATCH(C15,'Libreria delle risposte'!$A$5:$A$204,0)),"Non in libreria"))</f>
        <v/>
      </c>
      <c r="E15" s="5" t="n"/>
      <c r="F15" s="5" t="n"/>
    </row>
    <row r="16">
      <c r="A16" s="6" t="n"/>
      <c r="B16" s="5" t="n"/>
      <c r="C16" s="4" t="n"/>
      <c r="D16" s="12">
        <f>IF(C16="","",IFERROR(INDEX('Libreria delle risposte'!$C$5:$C$204,MATCH(C16,'Libreria delle risposte'!$A$5:$A$204,0)),"Non in libreria"))</f>
        <v/>
      </c>
      <c r="E16" s="5" t="n"/>
      <c r="F16" s="5" t="n"/>
    </row>
    <row r="17">
      <c r="A17" s="6" t="n"/>
      <c r="B17" s="5" t="n"/>
      <c r="C17" s="4" t="n"/>
      <c r="D17" s="12">
        <f>IF(C17="","",IFERROR(INDEX('Libreria delle risposte'!$C$5:$C$204,MATCH(C17,'Libreria delle risposte'!$A$5:$A$204,0)),"Non in libreria"))</f>
        <v/>
      </c>
      <c r="E17" s="5" t="n"/>
      <c r="F17" s="5" t="n"/>
    </row>
    <row r="18">
      <c r="A18" s="6" t="n"/>
      <c r="B18" s="5" t="n"/>
      <c r="C18" s="4" t="n"/>
      <c r="D18" s="12">
        <f>IF(C18="","",IFERROR(INDEX('Libreria delle risposte'!$C$5:$C$204,MATCH(C18,'Libreria delle risposte'!$A$5:$A$204,0)),"Non in libreria"))</f>
        <v/>
      </c>
      <c r="E18" s="5" t="n"/>
      <c r="F18" s="5" t="n"/>
    </row>
    <row r="19">
      <c r="A19" s="6" t="n"/>
      <c r="B19" s="5" t="n"/>
      <c r="C19" s="4" t="n"/>
      <c r="D19" s="12">
        <f>IF(C19="","",IFERROR(INDEX('Libreria delle risposte'!$C$5:$C$204,MATCH(C19,'Libreria delle risposte'!$A$5:$A$204,0)),"Non in libreria"))</f>
        <v/>
      </c>
      <c r="E19" s="5" t="n"/>
      <c r="F19" s="5" t="n"/>
    </row>
    <row r="20">
      <c r="A20" s="6" t="n"/>
      <c r="B20" s="5" t="n"/>
      <c r="C20" s="4" t="n"/>
      <c r="D20" s="12">
        <f>IF(C20="","",IFERROR(INDEX('Libreria delle risposte'!$C$5:$C$204,MATCH(C20,'Libreria delle risposte'!$A$5:$A$204,0)),"Non in libreria"))</f>
        <v/>
      </c>
      <c r="E20" s="5" t="n"/>
      <c r="F20" s="5" t="n"/>
    </row>
    <row r="21">
      <c r="A21" s="6" t="n"/>
      <c r="B21" s="5" t="n"/>
      <c r="C21" s="4" t="n"/>
      <c r="D21" s="12">
        <f>IF(C21="","",IFERROR(INDEX('Libreria delle risposte'!$C$5:$C$204,MATCH(C21,'Libreria delle risposte'!$A$5:$A$204,0)),"Non in libreria"))</f>
        <v/>
      </c>
      <c r="E21" s="5" t="n"/>
      <c r="F21" s="5" t="n"/>
    </row>
    <row r="22">
      <c r="A22" s="6" t="n"/>
      <c r="B22" s="5" t="n"/>
      <c r="C22" s="4" t="n"/>
      <c r="D22" s="12">
        <f>IF(C22="","",IFERROR(INDEX('Libreria delle risposte'!$C$5:$C$204,MATCH(C22,'Libreria delle risposte'!$A$5:$A$204,0)),"Non in libreria"))</f>
        <v/>
      </c>
      <c r="E22" s="5" t="n"/>
      <c r="F22" s="5" t="n"/>
    </row>
    <row r="23">
      <c r="A23" s="6" t="n"/>
      <c r="B23" s="5" t="n"/>
      <c r="C23" s="4" t="n"/>
      <c r="D23" s="12">
        <f>IF(C23="","",IFERROR(INDEX('Libreria delle risposte'!$C$5:$C$204,MATCH(C23,'Libreria delle risposte'!$A$5:$A$204,0)),"Non in libreria"))</f>
        <v/>
      </c>
      <c r="E23" s="5" t="n"/>
      <c r="F23" s="5" t="n"/>
    </row>
    <row r="24">
      <c r="A24" s="6" t="n"/>
      <c r="B24" s="5" t="n"/>
      <c r="C24" s="4" t="n"/>
      <c r="D24" s="12">
        <f>IF(C24="","",IFERROR(INDEX('Libreria delle risposte'!$C$5:$C$204,MATCH(C24,'Libreria delle risposte'!$A$5:$A$204,0)),"Non in libreria"))</f>
        <v/>
      </c>
      <c r="E24" s="5" t="n"/>
      <c r="F24" s="5" t="n"/>
    </row>
    <row r="25">
      <c r="A25" s="6" t="n"/>
      <c r="B25" s="5" t="n"/>
      <c r="C25" s="4" t="n"/>
      <c r="D25" s="12">
        <f>IF(C25="","",IFERROR(INDEX('Libreria delle risposte'!$C$5:$C$204,MATCH(C25,'Libreria delle risposte'!$A$5:$A$204,0)),"Non in libreria"))</f>
        <v/>
      </c>
      <c r="E25" s="5" t="n"/>
      <c r="F25" s="5" t="n"/>
    </row>
    <row r="26">
      <c r="A26" s="6" t="n"/>
      <c r="B26" s="5" t="n"/>
      <c r="C26" s="4" t="n"/>
      <c r="D26" s="12">
        <f>IF(C26="","",IFERROR(INDEX('Libreria delle risposte'!$C$5:$C$204,MATCH(C26,'Libreria delle risposte'!$A$5:$A$204,0)),"Non in libreria"))</f>
        <v/>
      </c>
      <c r="E26" s="5" t="n"/>
      <c r="F26" s="5" t="n"/>
    </row>
    <row r="27">
      <c r="A27" s="6" t="n"/>
      <c r="B27" s="5" t="n"/>
      <c r="C27" s="4" t="n"/>
      <c r="D27" s="12">
        <f>IF(C27="","",IFERROR(INDEX('Libreria delle risposte'!$C$5:$C$204,MATCH(C27,'Libreria delle risposte'!$A$5:$A$204,0)),"Non in libreria"))</f>
        <v/>
      </c>
      <c r="E27" s="5" t="n"/>
      <c r="F27" s="5" t="n"/>
    </row>
    <row r="28">
      <c r="A28" s="6" t="n"/>
      <c r="B28" s="5" t="n"/>
      <c r="C28" s="4" t="n"/>
      <c r="D28" s="12">
        <f>IF(C28="","",IFERROR(INDEX('Libreria delle risposte'!$C$5:$C$204,MATCH(C28,'Libreria delle risposte'!$A$5:$A$204,0)),"Non in libreria"))</f>
        <v/>
      </c>
      <c r="E28" s="5" t="n"/>
      <c r="F28" s="5" t="n"/>
    </row>
    <row r="29">
      <c r="A29" s="6" t="n"/>
      <c r="B29" s="5" t="n"/>
      <c r="C29" s="4" t="n"/>
      <c r="D29" s="12">
        <f>IF(C29="","",IFERROR(INDEX('Libreria delle risposte'!$C$5:$C$204,MATCH(C29,'Libreria delle risposte'!$A$5:$A$204,0)),"Non in libreria"))</f>
        <v/>
      </c>
      <c r="E29" s="5" t="n"/>
      <c r="F29" s="5" t="n"/>
    </row>
    <row r="30">
      <c r="A30" s="6" t="n"/>
      <c r="B30" s="5" t="n"/>
      <c r="C30" s="4" t="n"/>
      <c r="D30" s="12">
        <f>IF(C30="","",IFERROR(INDEX('Libreria delle risposte'!$C$5:$C$204,MATCH(C30,'Libreria delle risposte'!$A$5:$A$204,0)),"Non in libreria"))</f>
        <v/>
      </c>
      <c r="E30" s="5" t="n"/>
      <c r="F30" s="5" t="n"/>
    </row>
    <row r="31">
      <c r="A31" s="6" t="n"/>
      <c r="B31" s="5" t="n"/>
      <c r="C31" s="4" t="n"/>
      <c r="D31" s="12">
        <f>IF(C31="","",IFERROR(INDEX('Libreria delle risposte'!$C$5:$C$204,MATCH(C31,'Libreria delle risposte'!$A$5:$A$204,0)),"Non in libreria"))</f>
        <v/>
      </c>
      <c r="E31" s="5" t="n"/>
      <c r="F31" s="5" t="n"/>
    </row>
    <row r="32">
      <c r="A32" s="6" t="n"/>
      <c r="B32" s="5" t="n"/>
      <c r="C32" s="4" t="n"/>
      <c r="D32" s="12">
        <f>IF(C32="","",IFERROR(INDEX('Libreria delle risposte'!$C$5:$C$204,MATCH(C32,'Libreria delle risposte'!$A$5:$A$204,0)),"Non in libreria"))</f>
        <v/>
      </c>
      <c r="E32" s="5" t="n"/>
      <c r="F32" s="5" t="n"/>
    </row>
    <row r="33">
      <c r="A33" s="6" t="n"/>
      <c r="B33" s="5" t="n"/>
      <c r="C33" s="4" t="n"/>
      <c r="D33" s="12">
        <f>IF(C33="","",IFERROR(INDEX('Libreria delle risposte'!$C$5:$C$204,MATCH(C33,'Libreria delle risposte'!$A$5:$A$204,0)),"Non in libreria"))</f>
        <v/>
      </c>
      <c r="E33" s="5" t="n"/>
      <c r="F33" s="5" t="n"/>
    </row>
    <row r="34">
      <c r="A34" s="6" t="n"/>
      <c r="B34" s="5" t="n"/>
      <c r="C34" s="4" t="n"/>
      <c r="D34" s="12">
        <f>IF(C34="","",IFERROR(INDEX('Libreria delle risposte'!$C$5:$C$204,MATCH(C34,'Libreria delle risposte'!$A$5:$A$204,0)),"Non in libreria"))</f>
        <v/>
      </c>
      <c r="E34" s="5" t="n"/>
      <c r="F34" s="5" t="n"/>
    </row>
    <row r="35">
      <c r="A35" s="6" t="n"/>
      <c r="B35" s="5" t="n"/>
      <c r="C35" s="4" t="n"/>
      <c r="D35" s="12">
        <f>IF(C35="","",IFERROR(INDEX('Libreria delle risposte'!$C$5:$C$204,MATCH(C35,'Libreria delle risposte'!$A$5:$A$204,0)),"Non in libreria"))</f>
        <v/>
      </c>
      <c r="E35" s="5" t="n"/>
      <c r="F35" s="5" t="n"/>
    </row>
    <row r="36">
      <c r="A36" s="6" t="n"/>
      <c r="B36" s="5" t="n"/>
      <c r="C36" s="4" t="n"/>
      <c r="D36" s="12">
        <f>IF(C36="","",IFERROR(INDEX('Libreria delle risposte'!$C$5:$C$204,MATCH(C36,'Libreria delle risposte'!$A$5:$A$204,0)),"Non in libreria"))</f>
        <v/>
      </c>
      <c r="E36" s="5" t="n"/>
      <c r="F36" s="5" t="n"/>
    </row>
    <row r="37">
      <c r="A37" s="6" t="n"/>
      <c r="B37" s="5" t="n"/>
      <c r="C37" s="4" t="n"/>
      <c r="D37" s="12">
        <f>IF(C37="","",IFERROR(INDEX('Libreria delle risposte'!$C$5:$C$204,MATCH(C37,'Libreria delle risposte'!$A$5:$A$204,0)),"Non in libreria"))</f>
        <v/>
      </c>
      <c r="E37" s="5" t="n"/>
      <c r="F37" s="5" t="n"/>
    </row>
    <row r="38">
      <c r="A38" s="6" t="n"/>
      <c r="B38" s="5" t="n"/>
      <c r="C38" s="4" t="n"/>
      <c r="D38" s="12">
        <f>IF(C38="","",IFERROR(INDEX('Libreria delle risposte'!$C$5:$C$204,MATCH(C38,'Libreria delle risposte'!$A$5:$A$204,0)),"Non in libreria"))</f>
        <v/>
      </c>
      <c r="E38" s="5" t="n"/>
      <c r="F38" s="5" t="n"/>
    </row>
    <row r="39">
      <c r="A39" s="6" t="n"/>
      <c r="B39" s="5" t="n"/>
      <c r="C39" s="4" t="n"/>
      <c r="D39" s="12">
        <f>IF(C39="","",IFERROR(INDEX('Libreria delle risposte'!$C$5:$C$204,MATCH(C39,'Libreria delle risposte'!$A$5:$A$204,0)),"Non in libreria"))</f>
        <v/>
      </c>
      <c r="E39" s="5" t="n"/>
      <c r="F39" s="5" t="n"/>
    </row>
    <row r="40">
      <c r="A40" s="6" t="n"/>
      <c r="B40" s="5" t="n"/>
      <c r="C40" s="4" t="n"/>
      <c r="D40" s="12">
        <f>IF(C40="","",IFERROR(INDEX('Libreria delle risposte'!$C$5:$C$204,MATCH(C40,'Libreria delle risposte'!$A$5:$A$204,0)),"Non in libreria"))</f>
        <v/>
      </c>
      <c r="E40" s="5" t="n"/>
      <c r="F40" s="5" t="n"/>
    </row>
    <row r="41">
      <c r="A41" s="6" t="n"/>
      <c r="B41" s="5" t="n"/>
      <c r="C41" s="4" t="n"/>
      <c r="D41" s="12">
        <f>IF(C41="","",IFERROR(INDEX('Libreria delle risposte'!$C$5:$C$204,MATCH(C41,'Libreria delle risposte'!$A$5:$A$204,0)),"Non in libreria"))</f>
        <v/>
      </c>
      <c r="E41" s="5" t="n"/>
      <c r="F41" s="5" t="n"/>
    </row>
    <row r="42">
      <c r="A42" s="6" t="n"/>
      <c r="B42" s="5" t="n"/>
      <c r="C42" s="4" t="n"/>
      <c r="D42" s="12">
        <f>IF(C42="","",IFERROR(INDEX('Libreria delle risposte'!$C$5:$C$204,MATCH(C42,'Libreria delle risposte'!$A$5:$A$204,0)),"Non in libreria"))</f>
        <v/>
      </c>
      <c r="E42" s="5" t="n"/>
      <c r="F42" s="5" t="n"/>
    </row>
    <row r="43">
      <c r="A43" s="6" t="n"/>
      <c r="B43" s="5" t="n"/>
      <c r="C43" s="4" t="n"/>
      <c r="D43" s="12">
        <f>IF(C43="","",IFERROR(INDEX('Libreria delle risposte'!$C$5:$C$204,MATCH(C43,'Libreria delle risposte'!$A$5:$A$204,0)),"Non in libreria"))</f>
        <v/>
      </c>
      <c r="E43" s="5" t="n"/>
      <c r="F43" s="5" t="n"/>
    </row>
    <row r="44">
      <c r="A44" s="6" t="n"/>
      <c r="B44" s="5" t="n"/>
      <c r="C44" s="4" t="n"/>
      <c r="D44" s="12">
        <f>IF(C44="","",IFERROR(INDEX('Libreria delle risposte'!$C$5:$C$204,MATCH(C44,'Libreria delle risposte'!$A$5:$A$204,0)),"Non in libreria"))</f>
        <v/>
      </c>
      <c r="E44" s="5" t="n"/>
      <c r="F44" s="5" t="n"/>
    </row>
    <row r="45">
      <c r="A45" s="6" t="n"/>
      <c r="B45" s="5" t="n"/>
      <c r="C45" s="4" t="n"/>
      <c r="D45" s="12">
        <f>IF(C45="","",IFERROR(INDEX('Libreria delle risposte'!$C$5:$C$204,MATCH(C45,'Libreria delle risposte'!$A$5:$A$204,0)),"Non in libreria"))</f>
        <v/>
      </c>
      <c r="E45" s="5" t="n"/>
      <c r="F45" s="5" t="n"/>
    </row>
    <row r="46">
      <c r="A46" s="6" t="n"/>
      <c r="B46" s="5" t="n"/>
      <c r="C46" s="4" t="n"/>
      <c r="D46" s="12">
        <f>IF(C46="","",IFERROR(INDEX('Libreria delle risposte'!$C$5:$C$204,MATCH(C46,'Libreria delle risposte'!$A$5:$A$204,0)),"Non in libreria"))</f>
        <v/>
      </c>
      <c r="E46" s="5" t="n"/>
      <c r="F46" s="5" t="n"/>
    </row>
    <row r="47">
      <c r="A47" s="6" t="n"/>
      <c r="B47" s="5" t="n"/>
      <c r="C47" s="4" t="n"/>
      <c r="D47" s="12">
        <f>IF(C47="","",IFERROR(INDEX('Libreria delle risposte'!$C$5:$C$204,MATCH(C47,'Libreria delle risposte'!$A$5:$A$204,0)),"Non in libreria"))</f>
        <v/>
      </c>
      <c r="E47" s="5" t="n"/>
      <c r="F47" s="5" t="n"/>
    </row>
    <row r="48">
      <c r="A48" s="6" t="n"/>
      <c r="B48" s="5" t="n"/>
      <c r="C48" s="4" t="n"/>
      <c r="D48" s="12">
        <f>IF(C48="","",IFERROR(INDEX('Libreria delle risposte'!$C$5:$C$204,MATCH(C48,'Libreria delle risposte'!$A$5:$A$204,0)),"Non in libreria"))</f>
        <v/>
      </c>
      <c r="E48" s="5" t="n"/>
      <c r="F48" s="5" t="n"/>
    </row>
    <row r="49">
      <c r="A49" s="6" t="n"/>
      <c r="B49" s="5" t="n"/>
      <c r="C49" s="4" t="n"/>
      <c r="D49" s="12">
        <f>IF(C49="","",IFERROR(INDEX('Libreria delle risposte'!$C$5:$C$204,MATCH(C49,'Libreria delle risposte'!$A$5:$A$204,0)),"Non in libreria"))</f>
        <v/>
      </c>
      <c r="E49" s="5" t="n"/>
      <c r="F49" s="5" t="n"/>
    </row>
    <row r="50">
      <c r="A50" s="6" t="n"/>
      <c r="B50" s="5" t="n"/>
      <c r="C50" s="4" t="n"/>
      <c r="D50" s="12">
        <f>IF(C50="","",IFERROR(INDEX('Libreria delle risposte'!$C$5:$C$204,MATCH(C50,'Libreria delle risposte'!$A$5:$A$204,0)),"Non in libreria"))</f>
        <v/>
      </c>
      <c r="E50" s="5" t="n"/>
      <c r="F50" s="5" t="n"/>
    </row>
    <row r="51">
      <c r="A51" s="6" t="n"/>
      <c r="B51" s="5" t="n"/>
      <c r="C51" s="4" t="n"/>
      <c r="D51" s="12">
        <f>IF(C51="","",IFERROR(INDEX('Libreria delle risposte'!$C$5:$C$204,MATCH(C51,'Libreria delle risposte'!$A$5:$A$204,0)),"Non in libreria"))</f>
        <v/>
      </c>
      <c r="E51" s="5" t="n"/>
      <c r="F51" s="5" t="n"/>
    </row>
    <row r="52">
      <c r="A52" s="6" t="n"/>
      <c r="B52" s="5" t="n"/>
      <c r="C52" s="4" t="n"/>
      <c r="D52" s="12">
        <f>IF(C52="","",IFERROR(INDEX('Libreria delle risposte'!$C$5:$C$204,MATCH(C52,'Libreria delle risposte'!$A$5:$A$204,0)),"Non in libreria"))</f>
        <v/>
      </c>
      <c r="E52" s="5" t="n"/>
      <c r="F52" s="5" t="n"/>
    </row>
    <row r="53">
      <c r="A53" s="6" t="n"/>
      <c r="B53" s="5" t="n"/>
      <c r="C53" s="4" t="n"/>
      <c r="D53" s="12">
        <f>IF(C53="","",IFERROR(INDEX('Libreria delle risposte'!$C$5:$C$204,MATCH(C53,'Libreria delle risposte'!$A$5:$A$204,0)),"Non in libreria"))</f>
        <v/>
      </c>
      <c r="E53" s="5" t="n"/>
      <c r="F53" s="5" t="n"/>
    </row>
    <row r="54">
      <c r="A54" s="6" t="n"/>
      <c r="B54" s="5" t="n"/>
      <c r="C54" s="4" t="n"/>
      <c r="D54" s="12">
        <f>IF(C54="","",IFERROR(INDEX('Libreria delle risposte'!$C$5:$C$204,MATCH(C54,'Libreria delle risposte'!$A$5:$A$204,0)),"Non in libreria"))</f>
        <v/>
      </c>
      <c r="E54" s="5" t="n"/>
      <c r="F54" s="5" t="n"/>
    </row>
    <row r="55">
      <c r="A55" s="6" t="n"/>
      <c r="B55" s="5" t="n"/>
      <c r="C55" s="4" t="n"/>
      <c r="D55" s="12">
        <f>IF(C55="","",IFERROR(INDEX('Libreria delle risposte'!$C$5:$C$204,MATCH(C55,'Libreria delle risposte'!$A$5:$A$204,0)),"Non in libreria"))</f>
        <v/>
      </c>
      <c r="E55" s="5" t="n"/>
      <c r="F55" s="5" t="n"/>
    </row>
    <row r="56">
      <c r="A56" s="6" t="n"/>
      <c r="B56" s="5" t="n"/>
      <c r="C56" s="4" t="n"/>
      <c r="D56" s="12">
        <f>IF(C56="","",IFERROR(INDEX('Libreria delle risposte'!$C$5:$C$204,MATCH(C56,'Libreria delle risposte'!$A$5:$A$204,0)),"Non in libreria"))</f>
        <v/>
      </c>
      <c r="E56" s="5" t="n"/>
      <c r="F56" s="5" t="n"/>
    </row>
    <row r="57">
      <c r="A57" s="6" t="n"/>
      <c r="B57" s="5" t="n"/>
      <c r="C57" s="4" t="n"/>
      <c r="D57" s="12">
        <f>IF(C57="","",IFERROR(INDEX('Libreria delle risposte'!$C$5:$C$204,MATCH(C57,'Libreria delle risposte'!$A$5:$A$204,0)),"Non in libreria"))</f>
        <v/>
      </c>
      <c r="E57" s="5" t="n"/>
      <c r="F57" s="5" t="n"/>
    </row>
    <row r="58">
      <c r="A58" s="6" t="n"/>
      <c r="B58" s="5" t="n"/>
      <c r="C58" s="4" t="n"/>
      <c r="D58" s="12">
        <f>IF(C58="","",IFERROR(INDEX('Libreria delle risposte'!$C$5:$C$204,MATCH(C58,'Libreria delle risposte'!$A$5:$A$204,0)),"Non in libreria"))</f>
        <v/>
      </c>
      <c r="E58" s="5" t="n"/>
      <c r="F58" s="5" t="n"/>
    </row>
    <row r="59">
      <c r="A59" s="6" t="n"/>
      <c r="B59" s="5" t="n"/>
      <c r="C59" s="4" t="n"/>
      <c r="D59" s="12">
        <f>IF(C59="","",IFERROR(INDEX('Libreria delle risposte'!$C$5:$C$204,MATCH(C59,'Libreria delle risposte'!$A$5:$A$204,0)),"Non in libreria"))</f>
        <v/>
      </c>
      <c r="E59" s="5" t="n"/>
      <c r="F59" s="5" t="n"/>
    </row>
    <row r="60">
      <c r="A60" s="6" t="n"/>
      <c r="B60" s="5" t="n"/>
      <c r="C60" s="4" t="n"/>
      <c r="D60" s="12">
        <f>IF(C60="","",IFERROR(INDEX('Libreria delle risposte'!$C$5:$C$204,MATCH(C60,'Libreria delle risposte'!$A$5:$A$204,0)),"Non in libreria"))</f>
        <v/>
      </c>
      <c r="E60" s="5" t="n"/>
      <c r="F60" s="5" t="n"/>
    </row>
    <row r="61">
      <c r="A61" s="6" t="n"/>
      <c r="B61" s="5" t="n"/>
      <c r="C61" s="4" t="n"/>
      <c r="D61" s="12">
        <f>IF(C61="","",IFERROR(INDEX('Libreria delle risposte'!$C$5:$C$204,MATCH(C61,'Libreria delle risposte'!$A$5:$A$204,0)),"Non in libreria"))</f>
        <v/>
      </c>
      <c r="E61" s="5" t="n"/>
      <c r="F61" s="5" t="n"/>
    </row>
    <row r="62">
      <c r="A62" s="6" t="n"/>
      <c r="B62" s="5" t="n"/>
      <c r="C62" s="4" t="n"/>
      <c r="D62" s="12">
        <f>IF(C62="","",IFERROR(INDEX('Libreria delle risposte'!$C$5:$C$204,MATCH(C62,'Libreria delle risposte'!$A$5:$A$204,0)),"Non in libreria"))</f>
        <v/>
      </c>
      <c r="E62" s="5" t="n"/>
      <c r="F62" s="5" t="n"/>
    </row>
    <row r="63">
      <c r="A63" s="6" t="n"/>
      <c r="B63" s="5" t="n"/>
      <c r="C63" s="4" t="n"/>
      <c r="D63" s="12">
        <f>IF(C63="","",IFERROR(INDEX('Libreria delle risposte'!$C$5:$C$204,MATCH(C63,'Libreria delle risposte'!$A$5:$A$204,0)),"Non in libreria"))</f>
        <v/>
      </c>
      <c r="E63" s="5" t="n"/>
      <c r="F63" s="5" t="n"/>
    </row>
    <row r="64">
      <c r="A64" s="6" t="n"/>
      <c r="B64" s="5" t="n"/>
      <c r="C64" s="4" t="n"/>
      <c r="D64" s="12">
        <f>IF(C64="","",IFERROR(INDEX('Libreria delle risposte'!$C$5:$C$204,MATCH(C64,'Libreria delle risposte'!$A$5:$A$204,0)),"Non in libreria"))</f>
        <v/>
      </c>
      <c r="E64" s="5" t="n"/>
      <c r="F64" s="5" t="n"/>
    </row>
    <row r="65">
      <c r="A65" s="6" t="n"/>
      <c r="B65" s="5" t="n"/>
      <c r="C65" s="4" t="n"/>
      <c r="D65" s="12">
        <f>IF(C65="","",IFERROR(INDEX('Libreria delle risposte'!$C$5:$C$204,MATCH(C65,'Libreria delle risposte'!$A$5:$A$204,0)),"Non in libreria"))</f>
        <v/>
      </c>
      <c r="E65" s="5" t="n"/>
      <c r="F65" s="5" t="n"/>
    </row>
    <row r="66">
      <c r="A66" s="6" t="n"/>
      <c r="B66" s="5" t="n"/>
      <c r="C66" s="4" t="n"/>
      <c r="D66" s="12">
        <f>IF(C66="","",IFERROR(INDEX('Libreria delle risposte'!$C$5:$C$204,MATCH(C66,'Libreria delle risposte'!$A$5:$A$204,0)),"Non in libreria"))</f>
        <v/>
      </c>
      <c r="E66" s="5" t="n"/>
      <c r="F66" s="5" t="n"/>
    </row>
    <row r="67">
      <c r="A67" s="6" t="n"/>
      <c r="B67" s="5" t="n"/>
      <c r="C67" s="4" t="n"/>
      <c r="D67" s="12">
        <f>IF(C67="","",IFERROR(INDEX('Libreria delle risposte'!$C$5:$C$204,MATCH(C67,'Libreria delle risposte'!$A$5:$A$204,0)),"Non in libreria"))</f>
        <v/>
      </c>
      <c r="E67" s="5" t="n"/>
      <c r="F67" s="5" t="n"/>
    </row>
    <row r="68">
      <c r="A68" s="6" t="n"/>
      <c r="B68" s="5" t="n"/>
      <c r="C68" s="4" t="n"/>
      <c r="D68" s="12">
        <f>IF(C68="","",IFERROR(INDEX('Libreria delle risposte'!$C$5:$C$204,MATCH(C68,'Libreria delle risposte'!$A$5:$A$204,0)),"Non in libreria"))</f>
        <v/>
      </c>
      <c r="E68" s="5" t="n"/>
      <c r="F68" s="5" t="n"/>
    </row>
    <row r="69">
      <c r="A69" s="6" t="n"/>
      <c r="B69" s="5" t="n"/>
      <c r="C69" s="4" t="n"/>
      <c r="D69" s="12">
        <f>IF(C69="","",IFERROR(INDEX('Libreria delle risposte'!$C$5:$C$204,MATCH(C69,'Libreria delle risposte'!$A$5:$A$204,0)),"Non in libreria"))</f>
        <v/>
      </c>
      <c r="E69" s="5" t="n"/>
      <c r="F69" s="5" t="n"/>
    </row>
    <row r="70">
      <c r="A70" s="6" t="n"/>
      <c r="B70" s="5" t="n"/>
      <c r="C70" s="4" t="n"/>
      <c r="D70" s="12">
        <f>IF(C70="","",IFERROR(INDEX('Libreria delle risposte'!$C$5:$C$204,MATCH(C70,'Libreria delle risposte'!$A$5:$A$204,0)),"Non in libreria"))</f>
        <v/>
      </c>
      <c r="E70" s="5" t="n"/>
      <c r="F70" s="5" t="n"/>
    </row>
    <row r="71">
      <c r="A71" s="6" t="n"/>
      <c r="B71" s="5" t="n"/>
      <c r="C71" s="4" t="n"/>
      <c r="D71" s="12">
        <f>IF(C71="","",IFERROR(INDEX('Libreria delle risposte'!$C$5:$C$204,MATCH(C71,'Libreria delle risposte'!$A$5:$A$204,0)),"Non in libreria"))</f>
        <v/>
      </c>
      <c r="E71" s="5" t="n"/>
      <c r="F71" s="5" t="n"/>
    </row>
    <row r="72">
      <c r="A72" s="6" t="n"/>
      <c r="B72" s="5" t="n"/>
      <c r="C72" s="4" t="n"/>
      <c r="D72" s="12">
        <f>IF(C72="","",IFERROR(INDEX('Libreria delle risposte'!$C$5:$C$204,MATCH(C72,'Libreria delle risposte'!$A$5:$A$204,0)),"Non in libreria"))</f>
        <v/>
      </c>
      <c r="E72" s="5" t="n"/>
      <c r="F72" s="5" t="n"/>
    </row>
    <row r="73">
      <c r="A73" s="6" t="n"/>
      <c r="B73" s="5" t="n"/>
      <c r="C73" s="4" t="n"/>
      <c r="D73" s="12">
        <f>IF(C73="","",IFERROR(INDEX('Libreria delle risposte'!$C$5:$C$204,MATCH(C73,'Libreria delle risposte'!$A$5:$A$204,0)),"Non in libreria"))</f>
        <v/>
      </c>
      <c r="E73" s="5" t="n"/>
      <c r="F73" s="5" t="n"/>
    </row>
    <row r="74">
      <c r="A74" s="6" t="n"/>
      <c r="B74" s="5" t="n"/>
      <c r="C74" s="4" t="n"/>
      <c r="D74" s="12">
        <f>IF(C74="","",IFERROR(INDEX('Libreria delle risposte'!$C$5:$C$204,MATCH(C74,'Libreria delle risposte'!$A$5:$A$204,0)),"Non in libreria"))</f>
        <v/>
      </c>
      <c r="E74" s="5" t="n"/>
      <c r="F74" s="5" t="n"/>
    </row>
    <row r="75">
      <c r="A75" s="6" t="n"/>
      <c r="B75" s="5" t="n"/>
      <c r="C75" s="4" t="n"/>
      <c r="D75" s="12">
        <f>IF(C75="","",IFERROR(INDEX('Libreria delle risposte'!$C$5:$C$204,MATCH(C75,'Libreria delle risposte'!$A$5:$A$204,0)),"Non in libreria"))</f>
        <v/>
      </c>
      <c r="E75" s="5" t="n"/>
      <c r="F75" s="5" t="n"/>
    </row>
    <row r="76">
      <c r="A76" s="6" t="n"/>
      <c r="B76" s="5" t="n"/>
      <c r="C76" s="4" t="n"/>
      <c r="D76" s="12">
        <f>IF(C76="","",IFERROR(INDEX('Libreria delle risposte'!$C$5:$C$204,MATCH(C76,'Libreria delle risposte'!$A$5:$A$204,0)),"Non in libreria"))</f>
        <v/>
      </c>
      <c r="E76" s="5" t="n"/>
      <c r="F76" s="5" t="n"/>
    </row>
    <row r="77">
      <c r="A77" s="6" t="n"/>
      <c r="B77" s="5" t="n"/>
      <c r="C77" s="4" t="n"/>
      <c r="D77" s="12">
        <f>IF(C77="","",IFERROR(INDEX('Libreria delle risposte'!$C$5:$C$204,MATCH(C77,'Libreria delle risposte'!$A$5:$A$204,0)),"Non in libreria"))</f>
        <v/>
      </c>
      <c r="E77" s="5" t="n"/>
      <c r="F77" s="5" t="n"/>
    </row>
    <row r="78">
      <c r="A78" s="6" t="n"/>
      <c r="B78" s="5" t="n"/>
      <c r="C78" s="4" t="n"/>
      <c r="D78" s="12">
        <f>IF(C78="","",IFERROR(INDEX('Libreria delle risposte'!$C$5:$C$204,MATCH(C78,'Libreria delle risposte'!$A$5:$A$204,0)),"Non in libreria"))</f>
        <v/>
      </c>
      <c r="E78" s="5" t="n"/>
      <c r="F78" s="5" t="n"/>
    </row>
    <row r="79">
      <c r="A79" s="6" t="n"/>
      <c r="B79" s="5" t="n"/>
      <c r="C79" s="4" t="n"/>
      <c r="D79" s="12">
        <f>IF(C79="","",IFERROR(INDEX('Libreria delle risposte'!$C$5:$C$204,MATCH(C79,'Libreria delle risposte'!$A$5:$A$204,0)),"Non in libreria"))</f>
        <v/>
      </c>
      <c r="E79" s="5" t="n"/>
      <c r="F79" s="5" t="n"/>
    </row>
    <row r="80">
      <c r="A80" s="6" t="n"/>
      <c r="B80" s="5" t="n"/>
      <c r="C80" s="4" t="n"/>
      <c r="D80" s="12">
        <f>IF(C80="","",IFERROR(INDEX('Libreria delle risposte'!$C$5:$C$204,MATCH(C80,'Libreria delle risposte'!$A$5:$A$204,0)),"Non in libreria"))</f>
        <v/>
      </c>
      <c r="E80" s="5" t="n"/>
      <c r="F80" s="5" t="n"/>
    </row>
    <row r="81">
      <c r="A81" s="6" t="n"/>
      <c r="B81" s="5" t="n"/>
      <c r="C81" s="4" t="n"/>
      <c r="D81" s="12">
        <f>IF(C81="","",IFERROR(INDEX('Libreria delle risposte'!$C$5:$C$204,MATCH(C81,'Libreria delle risposte'!$A$5:$A$204,0)),"Non in libreria"))</f>
        <v/>
      </c>
      <c r="E81" s="5" t="n"/>
      <c r="F81" s="5" t="n"/>
    </row>
    <row r="82">
      <c r="A82" s="6" t="n"/>
      <c r="B82" s="5" t="n"/>
      <c r="C82" s="4" t="n"/>
      <c r="D82" s="12">
        <f>IF(C82="","",IFERROR(INDEX('Libreria delle risposte'!$C$5:$C$204,MATCH(C82,'Libreria delle risposte'!$A$5:$A$204,0)),"Non in libreria"))</f>
        <v/>
      </c>
      <c r="E82" s="5" t="n"/>
      <c r="F82" s="5" t="n"/>
    </row>
    <row r="83">
      <c r="A83" s="6" t="n"/>
      <c r="B83" s="5" t="n"/>
      <c r="C83" s="4" t="n"/>
      <c r="D83" s="12">
        <f>IF(C83="","",IFERROR(INDEX('Libreria delle risposte'!$C$5:$C$204,MATCH(C83,'Libreria delle risposte'!$A$5:$A$204,0)),"Non in libreria"))</f>
        <v/>
      </c>
      <c r="E83" s="5" t="n"/>
      <c r="F83" s="5" t="n"/>
    </row>
    <row r="84">
      <c r="A84" s="6" t="n"/>
      <c r="B84" s="5" t="n"/>
      <c r="C84" s="4" t="n"/>
      <c r="D84" s="12">
        <f>IF(C84="","",IFERROR(INDEX('Libreria delle risposte'!$C$5:$C$204,MATCH(C84,'Libreria delle risposte'!$A$5:$A$204,0)),"Non in libreria"))</f>
        <v/>
      </c>
      <c r="E84" s="5" t="n"/>
      <c r="F84" s="5" t="n"/>
    </row>
    <row r="85">
      <c r="A85" s="6" t="n"/>
      <c r="B85" s="5" t="n"/>
      <c r="C85" s="4" t="n"/>
      <c r="D85" s="12">
        <f>IF(C85="","",IFERROR(INDEX('Libreria delle risposte'!$C$5:$C$204,MATCH(C85,'Libreria delle risposte'!$A$5:$A$204,0)),"Non in libreria"))</f>
        <v/>
      </c>
      <c r="E85" s="5" t="n"/>
      <c r="F85" s="5" t="n"/>
    </row>
    <row r="86">
      <c r="A86" s="6" t="n"/>
      <c r="B86" s="5" t="n"/>
      <c r="C86" s="4" t="n"/>
      <c r="D86" s="12">
        <f>IF(C86="","",IFERROR(INDEX('Libreria delle risposte'!$C$5:$C$204,MATCH(C86,'Libreria delle risposte'!$A$5:$A$204,0)),"Non in libreria"))</f>
        <v/>
      </c>
      <c r="E86" s="5" t="n"/>
      <c r="F86" s="5" t="n"/>
    </row>
    <row r="87">
      <c r="A87" s="6" t="n"/>
      <c r="B87" s="5" t="n"/>
      <c r="C87" s="4" t="n"/>
      <c r="D87" s="12">
        <f>IF(C87="","",IFERROR(INDEX('Libreria delle risposte'!$C$5:$C$204,MATCH(C87,'Libreria delle risposte'!$A$5:$A$204,0)),"Non in libreria"))</f>
        <v/>
      </c>
      <c r="E87" s="5" t="n"/>
      <c r="F87" s="5" t="n"/>
    </row>
    <row r="88">
      <c r="A88" s="6" t="n"/>
      <c r="B88" s="5" t="n"/>
      <c r="C88" s="4" t="n"/>
      <c r="D88" s="12">
        <f>IF(C88="","",IFERROR(INDEX('Libreria delle risposte'!$C$5:$C$204,MATCH(C88,'Libreria delle risposte'!$A$5:$A$204,0)),"Non in libreria"))</f>
        <v/>
      </c>
      <c r="E88" s="5" t="n"/>
      <c r="F88" s="5" t="n"/>
    </row>
    <row r="89">
      <c r="A89" s="6" t="n"/>
      <c r="B89" s="5" t="n"/>
      <c r="C89" s="4" t="n"/>
      <c r="D89" s="12">
        <f>IF(C89="","",IFERROR(INDEX('Libreria delle risposte'!$C$5:$C$204,MATCH(C89,'Libreria delle risposte'!$A$5:$A$204,0)),"Non in libreria"))</f>
        <v/>
      </c>
      <c r="E89" s="5" t="n"/>
      <c r="F89" s="5" t="n"/>
    </row>
    <row r="90">
      <c r="A90" s="6" t="n"/>
      <c r="B90" s="5" t="n"/>
      <c r="C90" s="4" t="n"/>
      <c r="D90" s="12">
        <f>IF(C90="","",IFERROR(INDEX('Libreria delle risposte'!$C$5:$C$204,MATCH(C90,'Libreria delle risposte'!$A$5:$A$204,0)),"Non in libreria"))</f>
        <v/>
      </c>
      <c r="E90" s="5" t="n"/>
      <c r="F90" s="5" t="n"/>
    </row>
    <row r="91">
      <c r="A91" s="6" t="n"/>
      <c r="B91" s="5" t="n"/>
      <c r="C91" s="4" t="n"/>
      <c r="D91" s="12">
        <f>IF(C91="","",IFERROR(INDEX('Libreria delle risposte'!$C$5:$C$204,MATCH(C91,'Libreria delle risposte'!$A$5:$A$204,0)),"Non in libreria"))</f>
        <v/>
      </c>
      <c r="E91" s="5" t="n"/>
      <c r="F91" s="5" t="n"/>
    </row>
    <row r="92">
      <c r="A92" s="6" t="n"/>
      <c r="B92" s="5" t="n"/>
      <c r="C92" s="4" t="n"/>
      <c r="D92" s="12">
        <f>IF(C92="","",IFERROR(INDEX('Libreria delle risposte'!$C$5:$C$204,MATCH(C92,'Libreria delle risposte'!$A$5:$A$204,0)),"Non in libreria"))</f>
        <v/>
      </c>
      <c r="E92" s="5" t="n"/>
      <c r="F92" s="5" t="n"/>
    </row>
    <row r="93">
      <c r="A93" s="6" t="n"/>
      <c r="B93" s="5" t="n"/>
      <c r="C93" s="4" t="n"/>
      <c r="D93" s="12">
        <f>IF(C93="","",IFERROR(INDEX('Libreria delle risposte'!$C$5:$C$204,MATCH(C93,'Libreria delle risposte'!$A$5:$A$204,0)),"Non in libreria"))</f>
        <v/>
      </c>
      <c r="E93" s="5" t="n"/>
      <c r="F93" s="5" t="n"/>
    </row>
    <row r="94">
      <c r="A94" s="6" t="n"/>
      <c r="B94" s="5" t="n"/>
      <c r="C94" s="4" t="n"/>
      <c r="D94" s="12">
        <f>IF(C94="","",IFERROR(INDEX('Libreria delle risposte'!$C$5:$C$204,MATCH(C94,'Libreria delle risposte'!$A$5:$A$204,0)),"Non in libreria"))</f>
        <v/>
      </c>
      <c r="E94" s="5" t="n"/>
      <c r="F94" s="5" t="n"/>
    </row>
    <row r="95">
      <c r="A95" s="6" t="n"/>
      <c r="B95" s="5" t="n"/>
      <c r="C95" s="4" t="n"/>
      <c r="D95" s="12">
        <f>IF(C95="","",IFERROR(INDEX('Libreria delle risposte'!$C$5:$C$204,MATCH(C95,'Libreria delle risposte'!$A$5:$A$204,0)),"Non in libreria"))</f>
        <v/>
      </c>
      <c r="E95" s="5" t="n"/>
      <c r="F95" s="5" t="n"/>
    </row>
    <row r="96">
      <c r="A96" s="6" t="n"/>
      <c r="B96" s="5" t="n"/>
      <c r="C96" s="4" t="n"/>
      <c r="D96" s="12">
        <f>IF(C96="","",IFERROR(INDEX('Libreria delle risposte'!$C$5:$C$204,MATCH(C96,'Libreria delle risposte'!$A$5:$A$204,0)),"Non in libreria"))</f>
        <v/>
      </c>
      <c r="E96" s="5" t="n"/>
      <c r="F96" s="5" t="n"/>
    </row>
    <row r="97">
      <c r="A97" s="6" t="n"/>
      <c r="B97" s="5" t="n"/>
      <c r="C97" s="4" t="n"/>
      <c r="D97" s="12">
        <f>IF(C97="","",IFERROR(INDEX('Libreria delle risposte'!$C$5:$C$204,MATCH(C97,'Libreria delle risposte'!$A$5:$A$204,0)),"Non in libreria"))</f>
        <v/>
      </c>
      <c r="E97" s="5" t="n"/>
      <c r="F97" s="5" t="n"/>
    </row>
    <row r="98">
      <c r="A98" s="6" t="n"/>
      <c r="B98" s="5" t="n"/>
      <c r="C98" s="4" t="n"/>
      <c r="D98" s="12">
        <f>IF(C98="","",IFERROR(INDEX('Libreria delle risposte'!$C$5:$C$204,MATCH(C98,'Libreria delle risposte'!$A$5:$A$204,0)),"Non in libreria"))</f>
        <v/>
      </c>
      <c r="E98" s="5" t="n"/>
      <c r="F98" s="5" t="n"/>
    </row>
    <row r="99">
      <c r="A99" s="6" t="n"/>
      <c r="B99" s="5" t="n"/>
      <c r="C99" s="4" t="n"/>
      <c r="D99" s="12">
        <f>IF(C99="","",IFERROR(INDEX('Libreria delle risposte'!$C$5:$C$204,MATCH(C99,'Libreria delle risposte'!$A$5:$A$204,0)),"Non in libreria"))</f>
        <v/>
      </c>
      <c r="E99" s="5" t="n"/>
      <c r="F99" s="5" t="n"/>
    </row>
    <row r="100">
      <c r="A100" s="6" t="n"/>
      <c r="B100" s="5" t="n"/>
      <c r="C100" s="4" t="n"/>
      <c r="D100" s="12">
        <f>IF(C100="","",IFERROR(INDEX('Libreria delle risposte'!$C$5:$C$204,MATCH(C100,'Libreria delle risposte'!$A$5:$A$204,0)),"Non in libreria"))</f>
        <v/>
      </c>
      <c r="E100" s="5" t="n"/>
      <c r="F100" s="5" t="n"/>
    </row>
    <row r="101">
      <c r="A101" s="6" t="n"/>
      <c r="B101" s="5" t="n"/>
      <c r="C101" s="4" t="n"/>
      <c r="D101" s="12">
        <f>IF(C101="","",IFERROR(INDEX('Libreria delle risposte'!$C$5:$C$204,MATCH(C101,'Libreria delle risposte'!$A$5:$A$204,0)),"Non in libreria"))</f>
        <v/>
      </c>
      <c r="E101" s="5" t="n"/>
      <c r="F101" s="5" t="n"/>
    </row>
    <row r="102">
      <c r="A102" s="6" t="n"/>
      <c r="B102" s="5" t="n"/>
      <c r="C102" s="4" t="n"/>
      <c r="D102" s="12">
        <f>IF(C102="","",IFERROR(INDEX('Libreria delle risposte'!$C$5:$C$204,MATCH(C102,'Libreria delle risposte'!$A$5:$A$204,0)),"Non in libreria"))</f>
        <v/>
      </c>
      <c r="E102" s="5" t="n"/>
      <c r="F102" s="5" t="n"/>
    </row>
    <row r="103">
      <c r="A103" s="6" t="n"/>
      <c r="B103" s="5" t="n"/>
      <c r="C103" s="4" t="n"/>
      <c r="D103" s="12">
        <f>IF(C103="","",IFERROR(INDEX('Libreria delle risposte'!$C$5:$C$204,MATCH(C103,'Libreria delle risposte'!$A$5:$A$204,0)),"Non in libreria"))</f>
        <v/>
      </c>
      <c r="E103" s="5" t="n"/>
      <c r="F103" s="5" t="n"/>
    </row>
    <row r="104">
      <c r="A104" s="6" t="n"/>
      <c r="B104" s="5" t="n"/>
      <c r="C104" s="4" t="n"/>
      <c r="D104" s="12">
        <f>IF(C104="","",IFERROR(INDEX('Libreria delle risposte'!$C$5:$C$204,MATCH(C104,'Libreria delle risposte'!$A$5:$A$204,0)),"Non in libreria"))</f>
        <v/>
      </c>
      <c r="E104" s="5" t="n"/>
      <c r="F104" s="5" t="n"/>
    </row>
    <row r="105">
      <c r="A105" s="6" t="n"/>
      <c r="B105" s="5" t="n"/>
      <c r="C105" s="4" t="n"/>
      <c r="D105" s="12">
        <f>IF(C105="","",IFERROR(INDEX('Libreria delle risposte'!$C$5:$C$204,MATCH(C105,'Libreria delle risposte'!$A$5:$A$204,0)),"Non in libreria"))</f>
        <v/>
      </c>
      <c r="E105" s="5" t="n"/>
      <c r="F105" s="5" t="n"/>
    </row>
    <row r="106">
      <c r="A106" s="6" t="n"/>
      <c r="B106" s="5" t="n"/>
      <c r="C106" s="4" t="n"/>
      <c r="D106" s="12">
        <f>IF(C106="","",IFERROR(INDEX('Libreria delle risposte'!$C$5:$C$204,MATCH(C106,'Libreria delle risposte'!$A$5:$A$204,0)),"Non in libreria"))</f>
        <v/>
      </c>
      <c r="E106" s="5" t="n"/>
      <c r="F106" s="5" t="n"/>
    </row>
    <row r="107">
      <c r="A107" s="6" t="n"/>
      <c r="B107" s="5" t="n"/>
      <c r="C107" s="4" t="n"/>
      <c r="D107" s="12">
        <f>IF(C107="","",IFERROR(INDEX('Libreria delle risposte'!$C$5:$C$204,MATCH(C107,'Libreria delle risposte'!$A$5:$A$204,0)),"Non in libreria"))</f>
        <v/>
      </c>
      <c r="E107" s="5" t="n"/>
      <c r="F107" s="5" t="n"/>
    </row>
    <row r="108">
      <c r="A108" s="6" t="n"/>
      <c r="B108" s="5" t="n"/>
      <c r="C108" s="4" t="n"/>
      <c r="D108" s="12">
        <f>IF(C108="","",IFERROR(INDEX('Libreria delle risposte'!$C$5:$C$204,MATCH(C108,'Libreria delle risposte'!$A$5:$A$204,0)),"Non in libreria"))</f>
        <v/>
      </c>
      <c r="E108" s="5" t="n"/>
      <c r="F108" s="5" t="n"/>
    </row>
    <row r="109">
      <c r="A109" s="6" t="n"/>
      <c r="B109" s="5" t="n"/>
      <c r="C109" s="4" t="n"/>
      <c r="D109" s="12">
        <f>IF(C109="","",IFERROR(INDEX('Libreria delle risposte'!$C$5:$C$204,MATCH(C109,'Libreria delle risposte'!$A$5:$A$204,0)),"Non in libreria"))</f>
        <v/>
      </c>
      <c r="E109" s="5" t="n"/>
      <c r="F109" s="5" t="n"/>
    </row>
    <row r="110">
      <c r="A110" s="6" t="n"/>
      <c r="B110" s="5" t="n"/>
      <c r="C110" s="4" t="n"/>
      <c r="D110" s="12">
        <f>IF(C110="","",IFERROR(INDEX('Libreria delle risposte'!$C$5:$C$204,MATCH(C110,'Libreria delle risposte'!$A$5:$A$204,0)),"Non in libreria"))</f>
        <v/>
      </c>
      <c r="E110" s="5" t="n"/>
      <c r="F110" s="5" t="n"/>
    </row>
    <row r="111">
      <c r="A111" s="6" t="n"/>
      <c r="B111" s="5" t="n"/>
      <c r="C111" s="4" t="n"/>
      <c r="D111" s="12">
        <f>IF(C111="","",IFERROR(INDEX('Libreria delle risposte'!$C$5:$C$204,MATCH(C111,'Libreria delle risposte'!$A$5:$A$204,0)),"Non in libreria"))</f>
        <v/>
      </c>
      <c r="E111" s="5" t="n"/>
      <c r="F111" s="5" t="n"/>
    </row>
    <row r="112">
      <c r="A112" s="6" t="n"/>
      <c r="B112" s="5" t="n"/>
      <c r="C112" s="4" t="n"/>
      <c r="D112" s="12">
        <f>IF(C112="","",IFERROR(INDEX('Libreria delle risposte'!$C$5:$C$204,MATCH(C112,'Libreria delle risposte'!$A$5:$A$204,0)),"Non in libreria"))</f>
        <v/>
      </c>
      <c r="E112" s="5" t="n"/>
      <c r="F112" s="5" t="n"/>
    </row>
    <row r="113">
      <c r="A113" s="6" t="n"/>
      <c r="B113" s="5" t="n"/>
      <c r="C113" s="4" t="n"/>
      <c r="D113" s="12">
        <f>IF(C113="","",IFERROR(INDEX('Libreria delle risposte'!$C$5:$C$204,MATCH(C113,'Libreria delle risposte'!$A$5:$A$204,0)),"Non in libreria"))</f>
        <v/>
      </c>
      <c r="E113" s="5" t="n"/>
      <c r="F113" s="5" t="n"/>
    </row>
    <row r="114">
      <c r="A114" s="6" t="n"/>
      <c r="B114" s="5" t="n"/>
      <c r="C114" s="4" t="n"/>
      <c r="D114" s="12">
        <f>IF(C114="","",IFERROR(INDEX('Libreria delle risposte'!$C$5:$C$204,MATCH(C114,'Libreria delle risposte'!$A$5:$A$204,0)),"Non in libreria"))</f>
        <v/>
      </c>
      <c r="E114" s="5" t="n"/>
      <c r="F114" s="5" t="n"/>
    </row>
    <row r="115">
      <c r="A115" s="6" t="n"/>
      <c r="B115" s="5" t="n"/>
      <c r="C115" s="4" t="n"/>
      <c r="D115" s="12">
        <f>IF(C115="","",IFERROR(INDEX('Libreria delle risposte'!$C$5:$C$204,MATCH(C115,'Libreria delle risposte'!$A$5:$A$204,0)),"Non in libreria"))</f>
        <v/>
      </c>
      <c r="E115" s="5" t="n"/>
      <c r="F115" s="5" t="n"/>
    </row>
    <row r="116">
      <c r="A116" s="6" t="n"/>
      <c r="B116" s="5" t="n"/>
      <c r="C116" s="4" t="n"/>
      <c r="D116" s="12">
        <f>IF(C116="","",IFERROR(INDEX('Libreria delle risposte'!$C$5:$C$204,MATCH(C116,'Libreria delle risposte'!$A$5:$A$204,0)),"Non in libreria"))</f>
        <v/>
      </c>
      <c r="E116" s="5" t="n"/>
      <c r="F116" s="5" t="n"/>
    </row>
    <row r="117">
      <c r="A117" s="6" t="n"/>
      <c r="B117" s="5" t="n"/>
      <c r="C117" s="4" t="n"/>
      <c r="D117" s="12">
        <f>IF(C117="","",IFERROR(INDEX('Libreria delle risposte'!$C$5:$C$204,MATCH(C117,'Libreria delle risposte'!$A$5:$A$204,0)),"Non in libreria"))</f>
        <v/>
      </c>
      <c r="E117" s="5" t="n"/>
      <c r="F117" s="5" t="n"/>
    </row>
    <row r="118">
      <c r="A118" s="6" t="n"/>
      <c r="B118" s="5" t="n"/>
      <c r="C118" s="4" t="n"/>
      <c r="D118" s="12">
        <f>IF(C118="","",IFERROR(INDEX('Libreria delle risposte'!$C$5:$C$204,MATCH(C118,'Libreria delle risposte'!$A$5:$A$204,0)),"Non in libreria"))</f>
        <v/>
      </c>
      <c r="E118" s="5" t="n"/>
      <c r="F118" s="5" t="n"/>
    </row>
    <row r="119">
      <c r="A119" s="6" t="n"/>
      <c r="B119" s="5" t="n"/>
      <c r="C119" s="4" t="n"/>
      <c r="D119" s="12">
        <f>IF(C119="","",IFERROR(INDEX('Libreria delle risposte'!$C$5:$C$204,MATCH(C119,'Libreria delle risposte'!$A$5:$A$204,0)),"Non in libreria"))</f>
        <v/>
      </c>
      <c r="E119" s="5" t="n"/>
      <c r="F119" s="5" t="n"/>
    </row>
    <row r="120">
      <c r="A120" s="6" t="n"/>
      <c r="B120" s="5" t="n"/>
      <c r="C120" s="4" t="n"/>
      <c r="D120" s="12">
        <f>IF(C120="","",IFERROR(INDEX('Libreria delle risposte'!$C$5:$C$204,MATCH(C120,'Libreria delle risposte'!$A$5:$A$204,0)),"Non in libreria"))</f>
        <v/>
      </c>
      <c r="E120" s="5" t="n"/>
      <c r="F120" s="5" t="n"/>
    </row>
    <row r="121">
      <c r="A121" s="6" t="n"/>
      <c r="B121" s="5" t="n"/>
      <c r="C121" s="4" t="n"/>
      <c r="D121" s="12">
        <f>IF(C121="","",IFERROR(INDEX('Libreria delle risposte'!$C$5:$C$204,MATCH(C121,'Libreria delle risposte'!$A$5:$A$204,0)),"Non in libreria"))</f>
        <v/>
      </c>
      <c r="E121" s="5" t="n"/>
      <c r="F121" s="5" t="n"/>
    </row>
    <row r="122">
      <c r="A122" s="6" t="n"/>
      <c r="B122" s="5" t="n"/>
      <c r="C122" s="4" t="n"/>
      <c r="D122" s="12">
        <f>IF(C122="","",IFERROR(INDEX('Libreria delle risposte'!$C$5:$C$204,MATCH(C122,'Libreria delle risposte'!$A$5:$A$204,0)),"Non in libreria"))</f>
        <v/>
      </c>
      <c r="E122" s="5" t="n"/>
      <c r="F122" s="5" t="n"/>
    </row>
    <row r="123">
      <c r="A123" s="6" t="n"/>
      <c r="B123" s="5" t="n"/>
      <c r="C123" s="4" t="n"/>
      <c r="D123" s="12">
        <f>IF(C123="","",IFERROR(INDEX('Libreria delle risposte'!$C$5:$C$204,MATCH(C123,'Libreria delle risposte'!$A$5:$A$204,0)),"Non in libreria"))</f>
        <v/>
      </c>
      <c r="E123" s="5" t="n"/>
      <c r="F123" s="5" t="n"/>
    </row>
    <row r="124">
      <c r="A124" s="6" t="n"/>
      <c r="B124" s="5" t="n"/>
      <c r="C124" s="4" t="n"/>
      <c r="D124" s="12">
        <f>IF(C124="","",IFERROR(INDEX('Libreria delle risposte'!$C$5:$C$204,MATCH(C124,'Libreria delle risposte'!$A$5:$A$204,0)),"Non in libreria"))</f>
        <v/>
      </c>
      <c r="E124" s="5" t="n"/>
      <c r="F124" s="5" t="n"/>
    </row>
    <row r="125">
      <c r="A125" s="6" t="n"/>
      <c r="B125" s="5" t="n"/>
      <c r="C125" s="4" t="n"/>
      <c r="D125" s="12">
        <f>IF(C125="","",IFERROR(INDEX('Libreria delle risposte'!$C$5:$C$204,MATCH(C125,'Libreria delle risposte'!$A$5:$A$204,0)),"Non in libreria"))</f>
        <v/>
      </c>
      <c r="E125" s="5" t="n"/>
      <c r="F125" s="5" t="n"/>
    </row>
    <row r="126">
      <c r="A126" s="6" t="n"/>
      <c r="B126" s="5" t="n"/>
      <c r="C126" s="4" t="n"/>
      <c r="D126" s="12">
        <f>IF(C126="","",IFERROR(INDEX('Libreria delle risposte'!$C$5:$C$204,MATCH(C126,'Libreria delle risposte'!$A$5:$A$204,0)),"Non in libreria"))</f>
        <v/>
      </c>
      <c r="E126" s="5" t="n"/>
      <c r="F126" s="5" t="n"/>
    </row>
    <row r="127">
      <c r="A127" s="6" t="n"/>
      <c r="B127" s="5" t="n"/>
      <c r="C127" s="4" t="n"/>
      <c r="D127" s="12">
        <f>IF(C127="","",IFERROR(INDEX('Libreria delle risposte'!$C$5:$C$204,MATCH(C127,'Libreria delle risposte'!$A$5:$A$204,0)),"Non in libreria"))</f>
        <v/>
      </c>
      <c r="E127" s="5" t="n"/>
      <c r="F127" s="5" t="n"/>
    </row>
    <row r="128">
      <c r="A128" s="6" t="n"/>
      <c r="B128" s="5" t="n"/>
      <c r="C128" s="4" t="n"/>
      <c r="D128" s="12">
        <f>IF(C128="","",IFERROR(INDEX('Libreria delle risposte'!$C$5:$C$204,MATCH(C128,'Libreria delle risposte'!$A$5:$A$204,0)),"Non in libreria"))</f>
        <v/>
      </c>
      <c r="E128" s="5" t="n"/>
      <c r="F128" s="5" t="n"/>
    </row>
    <row r="129">
      <c r="A129" s="6" t="n"/>
      <c r="B129" s="5" t="n"/>
      <c r="C129" s="4" t="n"/>
      <c r="D129" s="12">
        <f>IF(C129="","",IFERROR(INDEX('Libreria delle risposte'!$C$5:$C$204,MATCH(C129,'Libreria delle risposte'!$A$5:$A$204,0)),"Non in libreria"))</f>
        <v/>
      </c>
      <c r="E129" s="5" t="n"/>
      <c r="F129" s="5" t="n"/>
    </row>
    <row r="130">
      <c r="A130" s="6" t="n"/>
      <c r="B130" s="5" t="n"/>
      <c r="C130" s="4" t="n"/>
      <c r="D130" s="12">
        <f>IF(C130="","",IFERROR(INDEX('Libreria delle risposte'!$C$5:$C$204,MATCH(C130,'Libreria delle risposte'!$A$5:$A$204,0)),"Non in libreria"))</f>
        <v/>
      </c>
      <c r="E130" s="5" t="n"/>
      <c r="F130" s="5" t="n"/>
    </row>
    <row r="131">
      <c r="A131" s="6" t="n"/>
      <c r="B131" s="5" t="n"/>
      <c r="C131" s="4" t="n"/>
      <c r="D131" s="12">
        <f>IF(C131="","",IFERROR(INDEX('Libreria delle risposte'!$C$5:$C$204,MATCH(C131,'Libreria delle risposte'!$A$5:$A$204,0)),"Non in libreria"))</f>
        <v/>
      </c>
      <c r="E131" s="5" t="n"/>
      <c r="F131" s="5" t="n"/>
    </row>
    <row r="132">
      <c r="A132" s="6" t="n"/>
      <c r="B132" s="5" t="n"/>
      <c r="C132" s="4" t="n"/>
      <c r="D132" s="12">
        <f>IF(C132="","",IFERROR(INDEX('Libreria delle risposte'!$C$5:$C$204,MATCH(C132,'Libreria delle risposte'!$A$5:$A$204,0)),"Non in libreria"))</f>
        <v/>
      </c>
      <c r="E132" s="5" t="n"/>
      <c r="F132" s="5" t="n"/>
    </row>
    <row r="133">
      <c r="A133" s="6" t="n"/>
      <c r="B133" s="5" t="n"/>
      <c r="C133" s="4" t="n"/>
      <c r="D133" s="12">
        <f>IF(C133="","",IFERROR(INDEX('Libreria delle risposte'!$C$5:$C$204,MATCH(C133,'Libreria delle risposte'!$A$5:$A$204,0)),"Non in libreria"))</f>
        <v/>
      </c>
      <c r="E133" s="5" t="n"/>
      <c r="F133" s="5" t="n"/>
    </row>
    <row r="134">
      <c r="A134" s="6" t="n"/>
      <c r="B134" s="5" t="n"/>
      <c r="C134" s="4" t="n"/>
      <c r="D134" s="12">
        <f>IF(C134="","",IFERROR(INDEX('Libreria delle risposte'!$C$5:$C$204,MATCH(C134,'Libreria delle risposte'!$A$5:$A$204,0)),"Non in libreria"))</f>
        <v/>
      </c>
      <c r="E134" s="5" t="n"/>
      <c r="F134" s="5" t="n"/>
    </row>
    <row r="135">
      <c r="A135" s="6" t="n"/>
      <c r="B135" s="5" t="n"/>
      <c r="C135" s="4" t="n"/>
      <c r="D135" s="12">
        <f>IF(C135="","",IFERROR(INDEX('Libreria delle risposte'!$C$5:$C$204,MATCH(C135,'Libreria delle risposte'!$A$5:$A$204,0)),"Non in libreria"))</f>
        <v/>
      </c>
      <c r="E135" s="5" t="n"/>
      <c r="F135" s="5" t="n"/>
    </row>
    <row r="136">
      <c r="A136" s="6" t="n"/>
      <c r="B136" s="5" t="n"/>
      <c r="C136" s="4" t="n"/>
      <c r="D136" s="12">
        <f>IF(C136="","",IFERROR(INDEX('Libreria delle risposte'!$C$5:$C$204,MATCH(C136,'Libreria delle risposte'!$A$5:$A$204,0)),"Non in libreria"))</f>
        <v/>
      </c>
      <c r="E136" s="5" t="n"/>
      <c r="F136" s="5" t="n"/>
    </row>
    <row r="137">
      <c r="A137" s="6" t="n"/>
      <c r="B137" s="5" t="n"/>
      <c r="C137" s="4" t="n"/>
      <c r="D137" s="12">
        <f>IF(C137="","",IFERROR(INDEX('Libreria delle risposte'!$C$5:$C$204,MATCH(C137,'Libreria delle risposte'!$A$5:$A$204,0)),"Non in libreria"))</f>
        <v/>
      </c>
      <c r="E137" s="5" t="n"/>
      <c r="F137" s="5" t="n"/>
    </row>
    <row r="138">
      <c r="A138" s="6" t="n"/>
      <c r="B138" s="5" t="n"/>
      <c r="C138" s="4" t="n"/>
      <c r="D138" s="12">
        <f>IF(C138="","",IFERROR(INDEX('Libreria delle risposte'!$C$5:$C$204,MATCH(C138,'Libreria delle risposte'!$A$5:$A$204,0)),"Non in libreria"))</f>
        <v/>
      </c>
      <c r="E138" s="5" t="n"/>
      <c r="F138" s="5" t="n"/>
    </row>
    <row r="139">
      <c r="A139" s="6" t="n"/>
      <c r="B139" s="5" t="n"/>
      <c r="C139" s="4" t="n"/>
      <c r="D139" s="12">
        <f>IF(C139="","",IFERROR(INDEX('Libreria delle risposte'!$C$5:$C$204,MATCH(C139,'Libreria delle risposte'!$A$5:$A$204,0)),"Non in libreria"))</f>
        <v/>
      </c>
      <c r="E139" s="5" t="n"/>
      <c r="F139" s="5" t="n"/>
    </row>
    <row r="140">
      <c r="A140" s="6" t="n"/>
      <c r="B140" s="5" t="n"/>
      <c r="C140" s="4" t="n"/>
      <c r="D140" s="12">
        <f>IF(C140="","",IFERROR(INDEX('Libreria delle risposte'!$C$5:$C$204,MATCH(C140,'Libreria delle risposte'!$A$5:$A$204,0)),"Non in libreria"))</f>
        <v/>
      </c>
      <c r="E140" s="5" t="n"/>
      <c r="F140" s="5" t="n"/>
    </row>
    <row r="141">
      <c r="A141" s="6" t="n"/>
      <c r="B141" s="5" t="n"/>
      <c r="C141" s="4" t="n"/>
      <c r="D141" s="12">
        <f>IF(C141="","",IFERROR(INDEX('Libreria delle risposte'!$C$5:$C$204,MATCH(C141,'Libreria delle risposte'!$A$5:$A$204,0)),"Non in libreria"))</f>
        <v/>
      </c>
      <c r="E141" s="5" t="n"/>
      <c r="F141" s="5" t="n"/>
    </row>
    <row r="142">
      <c r="A142" s="6" t="n"/>
      <c r="B142" s="5" t="n"/>
      <c r="C142" s="4" t="n"/>
      <c r="D142" s="12">
        <f>IF(C142="","",IFERROR(INDEX('Libreria delle risposte'!$C$5:$C$204,MATCH(C142,'Libreria delle risposte'!$A$5:$A$204,0)),"Non in libreria"))</f>
        <v/>
      </c>
      <c r="E142" s="5" t="n"/>
      <c r="F142" s="5" t="n"/>
    </row>
    <row r="143">
      <c r="A143" s="6" t="n"/>
      <c r="B143" s="5" t="n"/>
      <c r="C143" s="4" t="n"/>
      <c r="D143" s="12">
        <f>IF(C143="","",IFERROR(INDEX('Libreria delle risposte'!$C$5:$C$204,MATCH(C143,'Libreria delle risposte'!$A$5:$A$204,0)),"Non in libreria"))</f>
        <v/>
      </c>
      <c r="E143" s="5" t="n"/>
      <c r="F143" s="5" t="n"/>
    </row>
    <row r="144">
      <c r="A144" s="6" t="n"/>
      <c r="B144" s="5" t="n"/>
      <c r="C144" s="4" t="n"/>
      <c r="D144" s="12">
        <f>IF(C144="","",IFERROR(INDEX('Libreria delle risposte'!$C$5:$C$204,MATCH(C144,'Libreria delle risposte'!$A$5:$A$204,0)),"Non in libreria"))</f>
        <v/>
      </c>
      <c r="E144" s="5" t="n"/>
      <c r="F144" s="5" t="n"/>
    </row>
    <row r="145">
      <c r="A145" s="6" t="n"/>
      <c r="B145" s="5" t="n"/>
      <c r="C145" s="4" t="n"/>
      <c r="D145" s="12">
        <f>IF(C145="","",IFERROR(INDEX('Libreria delle risposte'!$C$5:$C$204,MATCH(C145,'Libreria delle risposte'!$A$5:$A$204,0)),"Non in libreria"))</f>
        <v/>
      </c>
      <c r="E145" s="5" t="n"/>
      <c r="F145" s="5" t="n"/>
    </row>
    <row r="146">
      <c r="A146" s="6" t="n"/>
      <c r="B146" s="5" t="n"/>
      <c r="C146" s="4" t="n"/>
      <c r="D146" s="12">
        <f>IF(C146="","",IFERROR(INDEX('Libreria delle risposte'!$C$5:$C$204,MATCH(C146,'Libreria delle risposte'!$A$5:$A$204,0)),"Non in libreria"))</f>
        <v/>
      </c>
      <c r="E146" s="5" t="n"/>
      <c r="F146" s="5" t="n"/>
    </row>
    <row r="147">
      <c r="A147" s="6" t="n"/>
      <c r="B147" s="5" t="n"/>
      <c r="C147" s="4" t="n"/>
      <c r="D147" s="12">
        <f>IF(C147="","",IFERROR(INDEX('Libreria delle risposte'!$C$5:$C$204,MATCH(C147,'Libreria delle risposte'!$A$5:$A$204,0)),"Non in libreria"))</f>
        <v/>
      </c>
      <c r="E147" s="5" t="n"/>
      <c r="F147" s="5" t="n"/>
    </row>
    <row r="148">
      <c r="A148" s="6" t="n"/>
      <c r="B148" s="5" t="n"/>
      <c r="C148" s="4" t="n"/>
      <c r="D148" s="12">
        <f>IF(C148="","",IFERROR(INDEX('Libreria delle risposte'!$C$5:$C$204,MATCH(C148,'Libreria delle risposte'!$A$5:$A$204,0)),"Non in libreria"))</f>
        <v/>
      </c>
      <c r="E148" s="5" t="n"/>
      <c r="F148" s="5" t="n"/>
    </row>
    <row r="149">
      <c r="A149" s="6" t="n"/>
      <c r="B149" s="5" t="n"/>
      <c r="C149" s="4" t="n"/>
      <c r="D149" s="12">
        <f>IF(C149="","",IFERROR(INDEX('Libreria delle risposte'!$C$5:$C$204,MATCH(C149,'Libreria delle risposte'!$A$5:$A$204,0)),"Non in libreria"))</f>
        <v/>
      </c>
      <c r="E149" s="5" t="n"/>
      <c r="F149" s="5" t="n"/>
    </row>
    <row r="150">
      <c r="A150" s="6" t="n"/>
      <c r="B150" s="5" t="n"/>
      <c r="C150" s="4" t="n"/>
      <c r="D150" s="12">
        <f>IF(C150="","",IFERROR(INDEX('Libreria delle risposte'!$C$5:$C$204,MATCH(C150,'Libreria delle risposte'!$A$5:$A$204,0)),"Non in libreria"))</f>
        <v/>
      </c>
      <c r="E150" s="5" t="n"/>
      <c r="F150" s="5" t="n"/>
    </row>
    <row r="151">
      <c r="A151" s="6" t="n"/>
      <c r="B151" s="5" t="n"/>
      <c r="C151" s="4" t="n"/>
      <c r="D151" s="12">
        <f>IF(C151="","",IFERROR(INDEX('Libreria delle risposte'!$C$5:$C$204,MATCH(C151,'Libreria delle risposte'!$A$5:$A$204,0)),"Non in libreria"))</f>
        <v/>
      </c>
      <c r="E151" s="5" t="n"/>
      <c r="F151" s="5" t="n"/>
    </row>
    <row r="152">
      <c r="A152" s="6" t="n"/>
      <c r="B152" s="5" t="n"/>
      <c r="C152" s="4" t="n"/>
      <c r="D152" s="12">
        <f>IF(C152="","",IFERROR(INDEX('Libreria delle risposte'!$C$5:$C$204,MATCH(C152,'Libreria delle risposte'!$A$5:$A$204,0)),"Non in libreria"))</f>
        <v/>
      </c>
      <c r="E152" s="5" t="n"/>
      <c r="F152" s="5" t="n"/>
    </row>
    <row r="153">
      <c r="A153" s="6" t="n"/>
      <c r="B153" s="5" t="n"/>
      <c r="C153" s="4" t="n"/>
      <c r="D153" s="12">
        <f>IF(C153="","",IFERROR(INDEX('Libreria delle risposte'!$C$5:$C$204,MATCH(C153,'Libreria delle risposte'!$A$5:$A$204,0)),"Non in libreria"))</f>
        <v/>
      </c>
      <c r="E153" s="5" t="n"/>
      <c r="F153" s="5" t="n"/>
    </row>
    <row r="154">
      <c r="A154" s="6" t="n"/>
      <c r="B154" s="5" t="n"/>
      <c r="C154" s="4" t="n"/>
      <c r="D154" s="12">
        <f>IF(C154="","",IFERROR(INDEX('Libreria delle risposte'!$C$5:$C$204,MATCH(C154,'Libreria delle risposte'!$A$5:$A$204,0)),"Non in libreria"))</f>
        <v/>
      </c>
      <c r="E154" s="5" t="n"/>
      <c r="F154" s="5" t="n"/>
    </row>
    <row r="155">
      <c r="A155" s="6" t="n"/>
      <c r="B155" s="5" t="n"/>
      <c r="C155" s="4" t="n"/>
      <c r="D155" s="12">
        <f>IF(C155="","",IFERROR(INDEX('Libreria delle risposte'!$C$5:$C$204,MATCH(C155,'Libreria delle risposte'!$A$5:$A$204,0)),"Non in libreria"))</f>
        <v/>
      </c>
      <c r="E155" s="5" t="n"/>
      <c r="F155" s="5" t="n"/>
    </row>
    <row r="156">
      <c r="A156" s="6" t="n"/>
      <c r="B156" s="5" t="n"/>
      <c r="C156" s="4" t="n"/>
      <c r="D156" s="12">
        <f>IF(C156="","",IFERROR(INDEX('Libreria delle risposte'!$C$5:$C$204,MATCH(C156,'Libreria delle risposte'!$A$5:$A$204,0)),"Non in libreria"))</f>
        <v/>
      </c>
      <c r="E156" s="5" t="n"/>
      <c r="F156" s="5" t="n"/>
    </row>
    <row r="157">
      <c r="A157" s="6" t="n"/>
      <c r="B157" s="5" t="n"/>
      <c r="C157" s="4" t="n"/>
      <c r="D157" s="12">
        <f>IF(C157="","",IFERROR(INDEX('Libreria delle risposte'!$C$5:$C$204,MATCH(C157,'Libreria delle risposte'!$A$5:$A$204,0)),"Non in libreria"))</f>
        <v/>
      </c>
      <c r="E157" s="5" t="n"/>
      <c r="F157" s="5" t="n"/>
    </row>
    <row r="158">
      <c r="A158" s="6" t="n"/>
      <c r="B158" s="5" t="n"/>
      <c r="C158" s="4" t="n"/>
      <c r="D158" s="12">
        <f>IF(C158="","",IFERROR(INDEX('Libreria delle risposte'!$C$5:$C$204,MATCH(C158,'Libreria delle risposte'!$A$5:$A$204,0)),"Non in libreria"))</f>
        <v/>
      </c>
      <c r="E158" s="5" t="n"/>
      <c r="F158" s="5" t="n"/>
    </row>
    <row r="159">
      <c r="A159" s="6" t="n"/>
      <c r="B159" s="5" t="n"/>
      <c r="C159" s="4" t="n"/>
      <c r="D159" s="12">
        <f>IF(C159="","",IFERROR(INDEX('Libreria delle risposte'!$C$5:$C$204,MATCH(C159,'Libreria delle risposte'!$A$5:$A$204,0)),"Non in libreria"))</f>
        <v/>
      </c>
      <c r="E159" s="5" t="n"/>
      <c r="F159" s="5" t="n"/>
    </row>
    <row r="160">
      <c r="A160" s="6" t="n"/>
      <c r="B160" s="5" t="n"/>
      <c r="C160" s="4" t="n"/>
      <c r="D160" s="12">
        <f>IF(C160="","",IFERROR(INDEX('Libreria delle risposte'!$C$5:$C$204,MATCH(C160,'Libreria delle risposte'!$A$5:$A$204,0)),"Non in libreria"))</f>
        <v/>
      </c>
      <c r="E160" s="5" t="n"/>
      <c r="F160" s="5" t="n"/>
    </row>
    <row r="161">
      <c r="A161" s="6" t="n"/>
      <c r="B161" s="5" t="n"/>
      <c r="C161" s="4" t="n"/>
      <c r="D161" s="12">
        <f>IF(C161="","",IFERROR(INDEX('Libreria delle risposte'!$C$5:$C$204,MATCH(C161,'Libreria delle risposte'!$A$5:$A$204,0)),"Non in libreria"))</f>
        <v/>
      </c>
      <c r="E161" s="5" t="n"/>
      <c r="F161" s="5" t="n"/>
    </row>
    <row r="162">
      <c r="A162" s="6" t="n"/>
      <c r="B162" s="5" t="n"/>
      <c r="C162" s="4" t="n"/>
      <c r="D162" s="12">
        <f>IF(C162="","",IFERROR(INDEX('Libreria delle risposte'!$C$5:$C$204,MATCH(C162,'Libreria delle risposte'!$A$5:$A$204,0)),"Non in libreria"))</f>
        <v/>
      </c>
      <c r="E162" s="5" t="n"/>
      <c r="F162" s="5" t="n"/>
    </row>
    <row r="163">
      <c r="A163" s="6" t="n"/>
      <c r="B163" s="5" t="n"/>
      <c r="C163" s="4" t="n"/>
      <c r="D163" s="12">
        <f>IF(C163="","",IFERROR(INDEX('Libreria delle risposte'!$C$5:$C$204,MATCH(C163,'Libreria delle risposte'!$A$5:$A$204,0)),"Non in libreria"))</f>
        <v/>
      </c>
      <c r="E163" s="5" t="n"/>
      <c r="F163" s="5" t="n"/>
    </row>
    <row r="164">
      <c r="A164" s="6" t="n"/>
      <c r="B164" s="5" t="n"/>
      <c r="C164" s="4" t="n"/>
      <c r="D164" s="12">
        <f>IF(C164="","",IFERROR(INDEX('Libreria delle risposte'!$C$5:$C$204,MATCH(C164,'Libreria delle risposte'!$A$5:$A$204,0)),"Non in libreria"))</f>
        <v/>
      </c>
      <c r="E164" s="5" t="n"/>
      <c r="F164" s="5" t="n"/>
    </row>
    <row r="165">
      <c r="A165" s="6" t="n"/>
      <c r="B165" s="5" t="n"/>
      <c r="C165" s="4" t="n"/>
      <c r="D165" s="12">
        <f>IF(C165="","",IFERROR(INDEX('Libreria delle risposte'!$C$5:$C$204,MATCH(C165,'Libreria delle risposte'!$A$5:$A$204,0)),"Non in libreria"))</f>
        <v/>
      </c>
      <c r="E165" s="5" t="n"/>
      <c r="F165" s="5" t="n"/>
    </row>
    <row r="166">
      <c r="A166" s="6" t="n"/>
      <c r="B166" s="5" t="n"/>
      <c r="C166" s="4" t="n"/>
      <c r="D166" s="12">
        <f>IF(C166="","",IFERROR(INDEX('Libreria delle risposte'!$C$5:$C$204,MATCH(C166,'Libreria delle risposte'!$A$5:$A$204,0)),"Non in libreria"))</f>
        <v/>
      </c>
      <c r="E166" s="5" t="n"/>
      <c r="F166" s="5" t="n"/>
    </row>
    <row r="167">
      <c r="A167" s="6" t="n"/>
      <c r="B167" s="5" t="n"/>
      <c r="C167" s="4" t="n"/>
      <c r="D167" s="12">
        <f>IF(C167="","",IFERROR(INDEX('Libreria delle risposte'!$C$5:$C$204,MATCH(C167,'Libreria delle risposte'!$A$5:$A$204,0)),"Non in libreria"))</f>
        <v/>
      </c>
      <c r="E167" s="5" t="n"/>
      <c r="F167" s="5" t="n"/>
    </row>
    <row r="168">
      <c r="A168" s="6" t="n"/>
      <c r="B168" s="5" t="n"/>
      <c r="C168" s="4" t="n"/>
      <c r="D168" s="12">
        <f>IF(C168="","",IFERROR(INDEX('Libreria delle risposte'!$C$5:$C$204,MATCH(C168,'Libreria delle risposte'!$A$5:$A$204,0)),"Non in libreria"))</f>
        <v/>
      </c>
      <c r="E168" s="5" t="n"/>
      <c r="F168" s="5" t="n"/>
    </row>
    <row r="169">
      <c r="A169" s="6" t="n"/>
      <c r="B169" s="5" t="n"/>
      <c r="C169" s="4" t="n"/>
      <c r="D169" s="12">
        <f>IF(C169="","",IFERROR(INDEX('Libreria delle risposte'!$C$5:$C$204,MATCH(C169,'Libreria delle risposte'!$A$5:$A$204,0)),"Non in libreria"))</f>
        <v/>
      </c>
      <c r="E169" s="5" t="n"/>
      <c r="F169" s="5" t="n"/>
    </row>
    <row r="170">
      <c r="A170" s="6" t="n"/>
      <c r="B170" s="5" t="n"/>
      <c r="C170" s="4" t="n"/>
      <c r="D170" s="12">
        <f>IF(C170="","",IFERROR(INDEX('Libreria delle risposte'!$C$5:$C$204,MATCH(C170,'Libreria delle risposte'!$A$5:$A$204,0)),"Non in libreria"))</f>
        <v/>
      </c>
      <c r="E170" s="5" t="n"/>
      <c r="F170" s="5" t="n"/>
    </row>
    <row r="171">
      <c r="A171" s="6" t="n"/>
      <c r="B171" s="5" t="n"/>
      <c r="C171" s="4" t="n"/>
      <c r="D171" s="12">
        <f>IF(C171="","",IFERROR(INDEX('Libreria delle risposte'!$C$5:$C$204,MATCH(C171,'Libreria delle risposte'!$A$5:$A$204,0)),"Non in libreria"))</f>
        <v/>
      </c>
      <c r="E171" s="5" t="n"/>
      <c r="F171" s="5" t="n"/>
    </row>
    <row r="172">
      <c r="A172" s="6" t="n"/>
      <c r="B172" s="5" t="n"/>
      <c r="C172" s="4" t="n"/>
      <c r="D172" s="12">
        <f>IF(C172="","",IFERROR(INDEX('Libreria delle risposte'!$C$5:$C$204,MATCH(C172,'Libreria delle risposte'!$A$5:$A$204,0)),"Non in libreria"))</f>
        <v/>
      </c>
      <c r="E172" s="5" t="n"/>
      <c r="F172" s="5" t="n"/>
    </row>
    <row r="173">
      <c r="A173" s="6" t="n"/>
      <c r="B173" s="5" t="n"/>
      <c r="C173" s="4" t="n"/>
      <c r="D173" s="12">
        <f>IF(C173="","",IFERROR(INDEX('Libreria delle risposte'!$C$5:$C$204,MATCH(C173,'Libreria delle risposte'!$A$5:$A$204,0)),"Non in libreria"))</f>
        <v/>
      </c>
      <c r="E173" s="5" t="n"/>
      <c r="F173" s="5" t="n"/>
    </row>
    <row r="174">
      <c r="A174" s="6" t="n"/>
      <c r="B174" s="5" t="n"/>
      <c r="C174" s="4" t="n"/>
      <c r="D174" s="12">
        <f>IF(C174="","",IFERROR(INDEX('Libreria delle risposte'!$C$5:$C$204,MATCH(C174,'Libreria delle risposte'!$A$5:$A$204,0)),"Non in libreria"))</f>
        <v/>
      </c>
      <c r="E174" s="5" t="n"/>
      <c r="F174" s="5" t="n"/>
    </row>
    <row r="175">
      <c r="A175" s="6" t="n"/>
      <c r="B175" s="5" t="n"/>
      <c r="C175" s="4" t="n"/>
      <c r="D175" s="12">
        <f>IF(C175="","",IFERROR(INDEX('Libreria delle risposte'!$C$5:$C$204,MATCH(C175,'Libreria delle risposte'!$A$5:$A$204,0)),"Non in libreria"))</f>
        <v/>
      </c>
      <c r="E175" s="5" t="n"/>
      <c r="F175" s="5" t="n"/>
    </row>
    <row r="176">
      <c r="A176" s="6" t="n"/>
      <c r="B176" s="5" t="n"/>
      <c r="C176" s="4" t="n"/>
      <c r="D176" s="12">
        <f>IF(C176="","",IFERROR(INDEX('Libreria delle risposte'!$C$5:$C$204,MATCH(C176,'Libreria delle risposte'!$A$5:$A$204,0)),"Non in libreria"))</f>
        <v/>
      </c>
      <c r="E176" s="5" t="n"/>
      <c r="F176" s="5" t="n"/>
    </row>
    <row r="177">
      <c r="A177" s="6" t="n"/>
      <c r="B177" s="5" t="n"/>
      <c r="C177" s="4" t="n"/>
      <c r="D177" s="12">
        <f>IF(C177="","",IFERROR(INDEX('Libreria delle risposte'!$C$5:$C$204,MATCH(C177,'Libreria delle risposte'!$A$5:$A$204,0)),"Non in libreria"))</f>
        <v/>
      </c>
      <c r="E177" s="5" t="n"/>
      <c r="F177" s="5" t="n"/>
    </row>
    <row r="178">
      <c r="A178" s="6" t="n"/>
      <c r="B178" s="5" t="n"/>
      <c r="C178" s="4" t="n"/>
      <c r="D178" s="12">
        <f>IF(C178="","",IFERROR(INDEX('Libreria delle risposte'!$C$5:$C$204,MATCH(C178,'Libreria delle risposte'!$A$5:$A$204,0)),"Non in libreria"))</f>
        <v/>
      </c>
      <c r="E178" s="5" t="n"/>
      <c r="F178" s="5" t="n"/>
    </row>
    <row r="179">
      <c r="A179" s="6" t="n"/>
      <c r="B179" s="5" t="n"/>
      <c r="C179" s="4" t="n"/>
      <c r="D179" s="12">
        <f>IF(C179="","",IFERROR(INDEX('Libreria delle risposte'!$C$5:$C$204,MATCH(C179,'Libreria delle risposte'!$A$5:$A$204,0)),"Non in libreria"))</f>
        <v/>
      </c>
      <c r="E179" s="5" t="n"/>
      <c r="F179" s="5" t="n"/>
    </row>
    <row r="180">
      <c r="A180" s="6" t="n"/>
      <c r="B180" s="5" t="n"/>
      <c r="C180" s="4" t="n"/>
      <c r="D180" s="12">
        <f>IF(C180="","",IFERROR(INDEX('Libreria delle risposte'!$C$5:$C$204,MATCH(C180,'Libreria delle risposte'!$A$5:$A$204,0)),"Non in libreria"))</f>
        <v/>
      </c>
      <c r="E180" s="5" t="n"/>
      <c r="F180" s="5" t="n"/>
    </row>
    <row r="181">
      <c r="A181" s="6" t="n"/>
      <c r="B181" s="5" t="n"/>
      <c r="C181" s="4" t="n"/>
      <c r="D181" s="12">
        <f>IF(C181="","",IFERROR(INDEX('Libreria delle risposte'!$C$5:$C$204,MATCH(C181,'Libreria delle risposte'!$A$5:$A$204,0)),"Non in libreria"))</f>
        <v/>
      </c>
      <c r="E181" s="5" t="n"/>
      <c r="F181" s="5" t="n"/>
    </row>
    <row r="182">
      <c r="A182" s="6" t="n"/>
      <c r="B182" s="5" t="n"/>
      <c r="C182" s="4" t="n"/>
      <c r="D182" s="12">
        <f>IF(C182="","",IFERROR(INDEX('Libreria delle risposte'!$C$5:$C$204,MATCH(C182,'Libreria delle risposte'!$A$5:$A$204,0)),"Non in libreria"))</f>
        <v/>
      </c>
      <c r="E182" s="5" t="n"/>
      <c r="F182" s="5" t="n"/>
    </row>
    <row r="183">
      <c r="A183" s="6" t="n"/>
      <c r="B183" s="5" t="n"/>
      <c r="C183" s="4" t="n"/>
      <c r="D183" s="12">
        <f>IF(C183="","",IFERROR(INDEX('Libreria delle risposte'!$C$5:$C$204,MATCH(C183,'Libreria delle risposte'!$A$5:$A$204,0)),"Non in libreria"))</f>
        <v/>
      </c>
      <c r="E183" s="5" t="n"/>
      <c r="F183" s="5" t="n"/>
    </row>
    <row r="184">
      <c r="A184" s="6" t="n"/>
      <c r="B184" s="5" t="n"/>
      <c r="C184" s="4" t="n"/>
      <c r="D184" s="12">
        <f>IF(C184="","",IFERROR(INDEX('Libreria delle risposte'!$C$5:$C$204,MATCH(C184,'Libreria delle risposte'!$A$5:$A$204,0)),"Non in libreria"))</f>
        <v/>
      </c>
      <c r="E184" s="5" t="n"/>
      <c r="F184" s="5" t="n"/>
    </row>
    <row r="185">
      <c r="A185" s="6" t="n"/>
      <c r="B185" s="5" t="n"/>
      <c r="C185" s="4" t="n"/>
      <c r="D185" s="12">
        <f>IF(C185="","",IFERROR(INDEX('Libreria delle risposte'!$C$5:$C$204,MATCH(C185,'Libreria delle risposte'!$A$5:$A$204,0)),"Non in libreria"))</f>
        <v/>
      </c>
      <c r="E185" s="5" t="n"/>
      <c r="F185" s="5" t="n"/>
    </row>
    <row r="186">
      <c r="A186" s="6" t="n"/>
      <c r="B186" s="5" t="n"/>
      <c r="C186" s="4" t="n"/>
      <c r="D186" s="12">
        <f>IF(C186="","",IFERROR(INDEX('Libreria delle risposte'!$C$5:$C$204,MATCH(C186,'Libreria delle risposte'!$A$5:$A$204,0)),"Non in libreria"))</f>
        <v/>
      </c>
      <c r="E186" s="5" t="n"/>
      <c r="F186" s="5" t="n"/>
    </row>
    <row r="187">
      <c r="A187" s="6" t="n"/>
      <c r="B187" s="5" t="n"/>
      <c r="C187" s="4" t="n"/>
      <c r="D187" s="12">
        <f>IF(C187="","",IFERROR(INDEX('Libreria delle risposte'!$C$5:$C$204,MATCH(C187,'Libreria delle risposte'!$A$5:$A$204,0)),"Non in libreria"))</f>
        <v/>
      </c>
      <c r="E187" s="5" t="n"/>
      <c r="F187" s="5" t="n"/>
    </row>
    <row r="188">
      <c r="A188" s="6" t="n"/>
      <c r="B188" s="5" t="n"/>
      <c r="C188" s="4" t="n"/>
      <c r="D188" s="12">
        <f>IF(C188="","",IFERROR(INDEX('Libreria delle risposte'!$C$5:$C$204,MATCH(C188,'Libreria delle risposte'!$A$5:$A$204,0)),"Non in libreria"))</f>
        <v/>
      </c>
      <c r="E188" s="5" t="n"/>
      <c r="F188" s="5" t="n"/>
    </row>
    <row r="189">
      <c r="A189" s="6" t="n"/>
      <c r="B189" s="5" t="n"/>
      <c r="C189" s="4" t="n"/>
      <c r="D189" s="12">
        <f>IF(C189="","",IFERROR(INDEX('Libreria delle risposte'!$C$5:$C$204,MATCH(C189,'Libreria delle risposte'!$A$5:$A$204,0)),"Non in libreria"))</f>
        <v/>
      </c>
      <c r="E189" s="5" t="n"/>
      <c r="F189" s="5" t="n"/>
    </row>
    <row r="190">
      <c r="A190" s="6" t="n"/>
      <c r="B190" s="5" t="n"/>
      <c r="C190" s="4" t="n"/>
      <c r="D190" s="12">
        <f>IF(C190="","",IFERROR(INDEX('Libreria delle risposte'!$C$5:$C$204,MATCH(C190,'Libreria delle risposte'!$A$5:$A$204,0)),"Non in libreria"))</f>
        <v/>
      </c>
      <c r="E190" s="5" t="n"/>
      <c r="F190" s="5" t="n"/>
    </row>
    <row r="191">
      <c r="A191" s="6" t="n"/>
      <c r="B191" s="5" t="n"/>
      <c r="C191" s="4" t="n"/>
      <c r="D191" s="12">
        <f>IF(C191="","",IFERROR(INDEX('Libreria delle risposte'!$C$5:$C$204,MATCH(C191,'Libreria delle risposte'!$A$5:$A$204,0)),"Non in libreria"))</f>
        <v/>
      </c>
      <c r="E191" s="5" t="n"/>
      <c r="F191" s="5" t="n"/>
    </row>
    <row r="192">
      <c r="A192" s="6" t="n"/>
      <c r="B192" s="5" t="n"/>
      <c r="C192" s="4" t="n"/>
      <c r="D192" s="12">
        <f>IF(C192="","",IFERROR(INDEX('Libreria delle risposte'!$C$5:$C$204,MATCH(C192,'Libreria delle risposte'!$A$5:$A$204,0)),"Non in libreria"))</f>
        <v/>
      </c>
      <c r="E192" s="5" t="n"/>
      <c r="F192" s="5" t="n"/>
    </row>
    <row r="193">
      <c r="A193" s="6" t="n"/>
      <c r="B193" s="5" t="n"/>
      <c r="C193" s="4" t="n"/>
      <c r="D193" s="12">
        <f>IF(C193="","",IFERROR(INDEX('Libreria delle risposte'!$C$5:$C$204,MATCH(C193,'Libreria delle risposte'!$A$5:$A$204,0)),"Non in libreria"))</f>
        <v/>
      </c>
      <c r="E193" s="5" t="n"/>
      <c r="F193" s="5" t="n"/>
    </row>
    <row r="194">
      <c r="A194" s="6" t="n"/>
      <c r="B194" s="5" t="n"/>
      <c r="C194" s="4" t="n"/>
      <c r="D194" s="12">
        <f>IF(C194="","",IFERROR(INDEX('Libreria delle risposte'!$C$5:$C$204,MATCH(C194,'Libreria delle risposte'!$A$5:$A$204,0)),"Non in libreria"))</f>
        <v/>
      </c>
      <c r="E194" s="5" t="n"/>
      <c r="F194" s="5" t="n"/>
    </row>
    <row r="195">
      <c r="A195" s="6" t="n"/>
      <c r="B195" s="5" t="n"/>
      <c r="C195" s="4" t="n"/>
      <c r="D195" s="12">
        <f>IF(C195="","",IFERROR(INDEX('Libreria delle risposte'!$C$5:$C$204,MATCH(C195,'Libreria delle risposte'!$A$5:$A$204,0)),"Non in libreria"))</f>
        <v/>
      </c>
      <c r="E195" s="5" t="n"/>
      <c r="F195" s="5" t="n"/>
    </row>
    <row r="196">
      <c r="A196" s="6" t="n"/>
      <c r="B196" s="5" t="n"/>
      <c r="C196" s="4" t="n"/>
      <c r="D196" s="12">
        <f>IF(C196="","",IFERROR(INDEX('Libreria delle risposte'!$C$5:$C$204,MATCH(C196,'Libreria delle risposte'!$A$5:$A$204,0)),"Non in libreria"))</f>
        <v/>
      </c>
      <c r="E196" s="5" t="n"/>
      <c r="F196" s="5" t="n"/>
    </row>
    <row r="197">
      <c r="A197" s="6" t="n"/>
      <c r="B197" s="5" t="n"/>
      <c r="C197" s="4" t="n"/>
      <c r="D197" s="12">
        <f>IF(C197="","",IFERROR(INDEX('Libreria delle risposte'!$C$5:$C$204,MATCH(C197,'Libreria delle risposte'!$A$5:$A$204,0)),"Non in libreria"))</f>
        <v/>
      </c>
      <c r="E197" s="5" t="n"/>
      <c r="F197" s="5" t="n"/>
    </row>
    <row r="198">
      <c r="A198" s="6" t="n"/>
      <c r="B198" s="5" t="n"/>
      <c r="C198" s="4" t="n"/>
      <c r="D198" s="12">
        <f>IF(C198="","",IFERROR(INDEX('Libreria delle risposte'!$C$5:$C$204,MATCH(C198,'Libreria delle risposte'!$A$5:$A$204,0)),"Non in libreria"))</f>
        <v/>
      </c>
      <c r="E198" s="5" t="n"/>
      <c r="F198" s="5" t="n"/>
    </row>
    <row r="199">
      <c r="A199" s="6" t="n"/>
      <c r="B199" s="5" t="n"/>
      <c r="C199" s="4" t="n"/>
      <c r="D199" s="12">
        <f>IF(C199="","",IFERROR(INDEX('Libreria delle risposte'!$C$5:$C$204,MATCH(C199,'Libreria delle risposte'!$A$5:$A$204,0)),"Non in libreria"))</f>
        <v/>
      </c>
      <c r="E199" s="5" t="n"/>
      <c r="F199" s="5" t="n"/>
    </row>
    <row r="200">
      <c r="A200" s="6" t="n"/>
      <c r="B200" s="5" t="n"/>
      <c r="C200" s="4" t="n"/>
      <c r="D200" s="12">
        <f>IF(C200="","",IFERROR(INDEX('Libreria delle risposte'!$C$5:$C$204,MATCH(C200,'Libreria delle risposte'!$A$5:$A$204,0)),"Non in libreria"))</f>
        <v/>
      </c>
      <c r="E200" s="5" t="n"/>
      <c r="F200" s="5" t="n"/>
    </row>
    <row r="201">
      <c r="A201" s="6" t="n"/>
      <c r="B201" s="5" t="n"/>
      <c r="C201" s="4" t="n"/>
      <c r="D201" s="12">
        <f>IF(C201="","",IFERROR(INDEX('Libreria delle risposte'!$C$5:$C$204,MATCH(C201,'Libreria delle risposte'!$A$5:$A$204,0)),"Non in libreria"))</f>
        <v/>
      </c>
      <c r="E201" s="5" t="n"/>
      <c r="F201" s="5" t="n"/>
    </row>
    <row r="202">
      <c r="A202" s="6" t="n"/>
      <c r="B202" s="5" t="n"/>
      <c r="C202" s="4" t="n"/>
      <c r="D202" s="12">
        <f>IF(C202="","",IFERROR(INDEX('Libreria delle risposte'!$C$5:$C$204,MATCH(C202,'Libreria delle risposte'!$A$5:$A$204,0)),"Non in libreria"))</f>
        <v/>
      </c>
      <c r="E202" s="5" t="n"/>
      <c r="F202" s="5" t="n"/>
    </row>
    <row r="203">
      <c r="A203" s="6" t="n"/>
      <c r="B203" s="5" t="n"/>
      <c r="C203" s="4" t="n"/>
      <c r="D203" s="12">
        <f>IF(C203="","",IFERROR(INDEX('Libreria delle risposte'!$C$5:$C$204,MATCH(C203,'Libreria delle risposte'!$A$5:$A$204,0)),"Non in libreria"))</f>
        <v/>
      </c>
      <c r="E203" s="5" t="n"/>
      <c r="F203" s="5" t="n"/>
    </row>
    <row r="204">
      <c r="A204" s="6" t="n"/>
      <c r="B204" s="5" t="n"/>
      <c r="C204" s="4" t="n"/>
      <c r="D204" s="12">
        <f>IF(C204="","",IFERROR(INDEX('Libreria delle risposte'!$C$5:$C$204,MATCH(C204,'Libreria delle risposte'!$A$5:$A$204,0)),"Non in libreria"))</f>
        <v/>
      </c>
      <c r="E204" s="5" t="n"/>
      <c r="F204" s="5" t="n"/>
    </row>
  </sheetData>
  <autoFilter ref="A4:F204"/>
  <conditionalFormatting sqref="D5:D204">
    <cfRule type="expression" priority="1" dxfId="2">
      <formula>D5="Non in libreria"</formula>
    </cfRule>
  </conditionalFormatting>
  <dataValidations count="2">
    <dataValidation sqref="C5:C204" showDropDown="0" showInputMessage="0" showErrorMessage="0" allowBlank="1" type="list">
      <formula1>='Libreria delle risposte'!$A$5:$A$204</formula1>
    </dataValidation>
    <dataValidation sqref="E5:E204" showDropDown="0" showInputMessage="0" showErrorMessage="0" allowBlank="1" type="list">
      <formula1>=$H$5:$H$9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1" customWidth="1" min="2" max="2"/>
    <col width="11" customWidth="1" min="3" max="3"/>
    <col width="13" customWidth="1" min="4" max="4"/>
    <col width="15" customWidth="1" min="5" max="5"/>
    <col width="12" customWidth="1" min="6" max="6"/>
  </cols>
  <sheetData>
    <row r="1">
      <c r="A1" s="1" t="inlineStr">
        <is>
          <t>Riepilogo</t>
        </is>
      </c>
    </row>
    <row r="3" ht="24" customHeight="1">
      <c r="A3" s="3" t="inlineStr">
        <is>
          <t>Categoria</t>
        </is>
      </c>
      <c r="B3" s="3" t="inlineStr">
        <is>
          <t>Risposte</t>
        </is>
      </c>
      <c r="C3" s="3" t="inlineStr">
        <is>
          <t>OK</t>
        </is>
      </c>
      <c r="D3" s="3" t="inlineStr">
        <is>
          <t>Da rivedere</t>
        </is>
      </c>
      <c r="E3" s="3" t="inlineStr">
        <is>
          <t>Senza fonte</t>
        </is>
      </c>
      <c r="F3" s="3" t="inlineStr">
        <is>
          <t>Utilizzi</t>
        </is>
      </c>
    </row>
    <row r="4">
      <c r="A4" s="4" t="inlineStr">
        <is>
          <t>Prezzi</t>
        </is>
      </c>
      <c r="B4" s="7">
        <f>COUNTIF('Libreria delle risposte'!$C$5:$C$204,A4)</f>
        <v/>
      </c>
      <c r="C4" s="7">
        <f>COUNTIFS('Libreria delle risposte'!$C$5:$C$204,A4,'Libreria delle risposte'!$M$5:$M$204,"OK")</f>
        <v/>
      </c>
      <c r="D4" s="7">
        <f>COUNTIFS('Libreria delle risposte'!$C$5:$C$204,A4,'Libreria delle risposte'!$M$5:$M$204,"Da rivedere")</f>
        <v/>
      </c>
      <c r="E4" s="7">
        <f>COUNTIFS('Libreria delle risposte'!$C$5:$C$204,A4,'Libreria delle risposte'!$M$5:$M$204,"Senza fonte")</f>
        <v/>
      </c>
      <c r="F4" s="7">
        <f>COUNTIF('Registro utilizzi'!$D$5:$D$204,A4)</f>
        <v/>
      </c>
    </row>
    <row r="5">
      <c r="A5" s="4" t="inlineStr">
        <is>
          <t>Fatturazione e disdetta</t>
        </is>
      </c>
      <c r="B5" s="7">
        <f>COUNTIF('Libreria delle risposte'!$C$5:$C$204,A5)</f>
        <v/>
      </c>
      <c r="C5" s="7">
        <f>COUNTIFS('Libreria delle risposte'!$C$5:$C$204,A5,'Libreria delle risposte'!$M$5:$M$204,"OK")</f>
        <v/>
      </c>
      <c r="D5" s="7">
        <f>COUNTIFS('Libreria delle risposte'!$C$5:$C$204,A5,'Libreria delle risposte'!$M$5:$M$204,"Da rivedere")</f>
        <v/>
      </c>
      <c r="E5" s="7">
        <f>COUNTIFS('Libreria delle risposte'!$C$5:$C$204,A5,'Libreria delle risposte'!$M$5:$M$204,"Senza fonte")</f>
        <v/>
      </c>
      <c r="F5" s="7">
        <f>COUNTIF('Registro utilizzi'!$D$5:$D$204,A5)</f>
        <v/>
      </c>
    </row>
    <row r="6">
      <c r="A6" s="4" t="inlineStr">
        <is>
          <t>Configurazione e avvio</t>
        </is>
      </c>
      <c r="B6" s="7">
        <f>COUNTIF('Libreria delle risposte'!$C$5:$C$204,A6)</f>
        <v/>
      </c>
      <c r="C6" s="7">
        <f>COUNTIFS('Libreria delle risposte'!$C$5:$C$204,A6,'Libreria delle risposte'!$M$5:$M$204,"OK")</f>
        <v/>
      </c>
      <c r="D6" s="7">
        <f>COUNTIFS('Libreria delle risposte'!$C$5:$C$204,A6,'Libreria delle risposte'!$M$5:$M$204,"Da rivedere")</f>
        <v/>
      </c>
      <c r="E6" s="7">
        <f>COUNTIFS('Libreria delle risposte'!$C$5:$C$204,A6,'Libreria delle risposte'!$M$5:$M$204,"Senza fonte")</f>
        <v/>
      </c>
      <c r="F6" s="7">
        <f>COUNTIF('Registro utilizzi'!$D$5:$D$204,A6)</f>
        <v/>
      </c>
    </row>
    <row r="7">
      <c r="A7" s="4" t="inlineStr">
        <is>
          <t>Sicurezza e privacy</t>
        </is>
      </c>
      <c r="B7" s="7">
        <f>COUNTIF('Libreria delle risposte'!$C$5:$C$204,A7)</f>
        <v/>
      </c>
      <c r="C7" s="7">
        <f>COUNTIFS('Libreria delle risposte'!$C$5:$C$204,A7,'Libreria delle risposte'!$M$5:$M$204,"OK")</f>
        <v/>
      </c>
      <c r="D7" s="7">
        <f>COUNTIFS('Libreria delle risposte'!$C$5:$C$204,A7,'Libreria delle risposte'!$M$5:$M$204,"Da rivedere")</f>
        <v/>
      </c>
      <c r="E7" s="7">
        <f>COUNTIFS('Libreria delle risposte'!$C$5:$C$204,A7,'Libreria delle risposte'!$M$5:$M$204,"Senza fonte")</f>
        <v/>
      </c>
      <c r="F7" s="7">
        <f>COUNTIF('Registro utilizzi'!$D$5:$D$204,A7)</f>
        <v/>
      </c>
    </row>
    <row r="8">
      <c r="A8" s="4" t="inlineStr">
        <is>
          <t>Migrazione e importazione</t>
        </is>
      </c>
      <c r="B8" s="7">
        <f>COUNTIF('Libreria delle risposte'!$C$5:$C$204,A8)</f>
        <v/>
      </c>
      <c r="C8" s="7">
        <f>COUNTIFS('Libreria delle risposte'!$C$5:$C$204,A8,'Libreria delle risposte'!$M$5:$M$204,"OK")</f>
        <v/>
      </c>
      <c r="D8" s="7">
        <f>COUNTIFS('Libreria delle risposte'!$C$5:$C$204,A8,'Libreria delle risposte'!$M$5:$M$204,"Da rivedere")</f>
        <v/>
      </c>
      <c r="E8" s="7">
        <f>COUNTIFS('Libreria delle risposte'!$C$5:$C$204,A8,'Libreria delle risposte'!$M$5:$M$204,"Senza fonte")</f>
        <v/>
      </c>
      <c r="F8" s="7">
        <f>COUNTIF('Registro utilizzi'!$D$5:$D$204,A8)</f>
        <v/>
      </c>
    </row>
    <row r="9">
      <c r="A9" s="4" t="inlineStr">
        <is>
          <t>Parlare con una persona</t>
        </is>
      </c>
      <c r="B9" s="7">
        <f>COUNTIF('Libreria delle risposte'!$C$5:$C$204,A9)</f>
        <v/>
      </c>
      <c r="C9" s="7">
        <f>COUNTIFS('Libreria delle risposte'!$C$5:$C$204,A9,'Libreria delle risposte'!$M$5:$M$204,"OK")</f>
        <v/>
      </c>
      <c r="D9" s="7">
        <f>COUNTIFS('Libreria delle risposte'!$C$5:$C$204,A9,'Libreria delle risposte'!$M$5:$M$204,"Da rivedere")</f>
        <v/>
      </c>
      <c r="E9" s="7">
        <f>COUNTIFS('Libreria delle risposte'!$C$5:$C$204,A9,'Libreria delle risposte'!$M$5:$M$204,"Senza fonte")</f>
        <v/>
      </c>
      <c r="F9" s="7">
        <f>COUNTIF('Registro utilizzi'!$D$5:$D$204,A9)</f>
        <v/>
      </c>
    </row>
    <row r="10">
      <c r="A10" s="4" t="inlineStr">
        <is>
          <t>Apertura, attesa e chiusura</t>
        </is>
      </c>
      <c r="B10" s="7">
        <f>COUNTIF('Libreria delle risposte'!$C$5:$C$204,A10)</f>
        <v/>
      </c>
      <c r="C10" s="7">
        <f>COUNTIFS('Libreria delle risposte'!$C$5:$C$204,A10,'Libreria delle risposte'!$M$5:$M$204,"OK")</f>
        <v/>
      </c>
      <c r="D10" s="7">
        <f>COUNTIFS('Libreria delle risposte'!$C$5:$C$204,A10,'Libreria delle risposte'!$M$5:$M$204,"Da rivedere")</f>
        <v/>
      </c>
      <c r="E10" s="7">
        <f>COUNTIFS('Libreria delle risposte'!$C$5:$C$204,A10,'Libreria delle risposte'!$M$5:$M$204,"Senza fonte")</f>
        <v/>
      </c>
      <c r="F10" s="7">
        <f>COUNTIF('Registro utilizzi'!$D$5:$D$204,A10)</f>
        <v/>
      </c>
    </row>
    <row r="12">
      <c r="A12" s="13" t="inlineStr">
        <is>
          <t>Totali</t>
        </is>
      </c>
    </row>
    <row r="13">
      <c r="A13" s="5" t="inlineStr">
        <is>
          <t>Risposte nella libreria</t>
        </is>
      </c>
      <c r="B13" s="14">
        <f>SUM(B4:B10)</f>
        <v/>
      </c>
    </row>
    <row r="14">
      <c r="A14" s="5" t="inlineStr">
        <is>
          <t>OK</t>
        </is>
      </c>
      <c r="B14" s="14">
        <f>SUM(C4:C10)</f>
        <v/>
      </c>
    </row>
    <row r="15">
      <c r="A15" s="5" t="inlineStr">
        <is>
          <t>Da rivedere</t>
        </is>
      </c>
      <c r="B15" s="14">
        <f>SUM(D4:D10)</f>
        <v/>
      </c>
    </row>
    <row r="16">
      <c r="A16" s="5" t="inlineStr">
        <is>
          <t>Senza fonte</t>
        </is>
      </c>
      <c r="B16" s="14">
        <f>SUM(E4:E10)</f>
        <v/>
      </c>
    </row>
    <row r="17">
      <c r="A17" s="5" t="inlineStr">
        <is>
          <t>Utilizzi registrati</t>
        </is>
      </c>
      <c r="B17" s="14">
        <f>COUNTA('Registro utilizzi'!$C$5:$C$204)</f>
        <v/>
      </c>
    </row>
    <row r="18">
      <c r="A18" s="5" t="inlineStr">
        <is>
          <t>Conversazioni con una risposta salvata</t>
        </is>
      </c>
      <c r="B18" s="14">
        <f>SUMPRODUCT(('Registro utilizzi'!$B$5:$B$204&lt;&gt;"")/COUNTIF('Registro utilizzi'!$B$5:$B$204,'Registro utilizzi'!$B$5:$B$204&amp;""))</f>
        <v/>
      </c>
    </row>
    <row r="19">
      <c r="A19" s="5" t="inlineStr">
        <is>
          <t>Utilizzi in chat concluse con prova, acquisto o chiamata fissata</t>
        </is>
      </c>
      <c r="B19" s="14">
        <f>COUNTIF('Registro utilizzi'!$E$5:$E$204,"Prova avviata o acquisto")+COUNTIF('Registro utilizzi'!$E$5:$E$204,"Chiamata fissata")</f>
        <v/>
      </c>
    </row>
    <row r="21">
      <c r="A21" s="13" t="inlineStr">
        <is>
          <t>Utilizzi per esito della conversazione</t>
        </is>
      </c>
    </row>
    <row r="22">
      <c r="A22" s="5" t="inlineStr">
        <is>
          <t>Prova avviata o acquisto</t>
        </is>
      </c>
      <c r="B22" s="14">
        <f>COUNTIF('Registro utilizzi'!$E$5:$E$204,"Prova avviata o acquisto")</f>
        <v/>
      </c>
    </row>
    <row r="23">
      <c r="A23" s="5" t="inlineStr">
        <is>
          <t>Chiamata fissata</t>
        </is>
      </c>
      <c r="B23" s="14">
        <f>COUNTIF('Registro utilizzi'!$E$5:$E$204,"Chiamata fissata")</f>
        <v/>
      </c>
    </row>
    <row r="24">
      <c r="A24" s="5" t="inlineStr">
        <is>
          <t>Domanda risolta</t>
        </is>
      </c>
      <c r="B24" s="14">
        <f>COUNTIF('Registro utilizzi'!$E$5:$E$204,"Domanda risolta")</f>
        <v/>
      </c>
    </row>
    <row r="25">
      <c r="A25" s="5" t="inlineStr">
        <is>
          <t>Passata a una persona</t>
        </is>
      </c>
      <c r="B25" s="14">
        <f>COUNTIF('Registro utilizzi'!$E$5:$E$204,"Passata a una persona")</f>
        <v/>
      </c>
    </row>
    <row r="26">
      <c r="A26" s="5" t="inlineStr">
        <is>
          <t>Nessuna risposta</t>
        </is>
      </c>
      <c r="B26" s="14">
        <f>COUNTIF('Registro utilizzi'!$E$5:$E$204,"Nessuna risposta")</f>
        <v/>
      </c>
    </row>
    <row r="28">
      <c r="A28" s="15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Risposte predefinite per la live chat: libreria delle risposte</dc:title>
  <dcterms:created xmlns:dcterms="http://purl.org/dc/terms/" xmlns:xsi="http://www.w3.org/2001/XMLSchema-instance" xsi:type="dcterms:W3CDTF">2026-10-07T09:37:59Z</dcterms:created>
  <dcterms:modified xmlns:dcterms="http://purl.org/dc/terms/" xmlns:xsi="http://www.w3.org/2001/XMLSchema-instance" xsi:type="dcterms:W3CDTF">2026-10-07T09:37:59Z</dcterms:modified>
</cp:coreProperties>
</file>