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test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Primeira semana" sheetId="3" state="visible" r:id="rId3"/>
  </sheets>
  <definedNames>
    <definedName name="_xlnm._FilterDatabase" localSheetId="0" hidden="1">'Registo de testes'!$A$4:$K$205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horizontal="center" vertical="top" wrapText="1"/>
    </xf>
    <xf numFmtId="165" fontId="8" fillId="3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44" customWidth="1" min="4" max="4"/>
    <col width="10" customWidth="1" min="5" max="5"/>
    <col width="44" customWidth="1" min="6" max="6"/>
    <col width="12" customWidth="1" min="7" max="7"/>
    <col width="28" customWidth="1" min="8" max="8"/>
    <col width="10" customWidth="1" min="9" max="9"/>
    <col width="12" customWidth="1" min="10" max="10"/>
    <col width="16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Registo de testes do lançamento do agente de IA</t>
        </is>
      </c>
    </row>
    <row r="2">
      <c r="A2" s="2" t="inlineStr">
        <is>
          <t>Uma linha por verificação. Escreva a mensagem, anote o que aconteceu, escolha Passou, Falhou ou Não necessário e indique onde está o comprovativo. O Aviso preenche-se sozinho. Exemplo: Willow Paws Grooming, um salão de tosquia para cães fictício, 5 de outubro de 2026.</t>
        </is>
      </c>
    </row>
    <row r="4" ht="32" customHeight="1">
      <c r="A4" s="3" t="inlineStr">
        <is>
          <t>#</t>
        </is>
      </c>
      <c r="B4" s="3" t="inlineStr">
        <is>
          <t>Grupo</t>
        </is>
      </c>
      <c r="C4" s="3" t="inlineStr">
        <is>
          <t>Mensagem de teste ou ação</t>
        </is>
      </c>
      <c r="D4" s="3" t="inlineStr">
        <is>
          <t>Resultado esperado</t>
        </is>
      </c>
      <c r="E4" s="3" t="inlineStr">
        <is>
          <t>Bloqueante</t>
        </is>
      </c>
      <c r="F4" s="3" t="inlineStr">
        <is>
          <t>Resultado real</t>
        </is>
      </c>
      <c r="G4" s="3" t="inlineStr">
        <is>
          <t>Resultado</t>
        </is>
      </c>
      <c r="H4" s="3" t="inlineStr">
        <is>
          <t>Comprovativo ou captura de ecrã</t>
        </is>
      </c>
      <c r="I4" s="3" t="inlineStr">
        <is>
          <t>Testador</t>
        </is>
      </c>
      <c r="J4" s="3" t="inlineStr">
        <is>
          <t>Data</t>
        </is>
      </c>
      <c r="K4" s="3" t="inlineStr">
        <is>
          <t>Aviso</t>
        </is>
      </c>
    </row>
    <row r="5">
      <c r="A5" s="4" t="inlineStr">
        <is>
          <t>2.1</t>
        </is>
      </c>
      <c r="B5" s="5" t="inlineStr">
        <is>
          <t>Factos e preços</t>
        </is>
      </c>
      <c r="C5" s="5" t="inlineStr">
        <is>
          <t>Escreva: Olá, qual é o vosso horário [dia da semana]?</t>
        </is>
      </c>
      <c r="D5" s="5" t="inlineStr">
        <is>
          <t>Horário e dias de encerramento: Coincidem exatamente com o seu site.</t>
        </is>
      </c>
      <c r="E5" s="6" t="inlineStr">
        <is>
          <t>Sim</t>
        </is>
      </c>
      <c r="F5" s="5" t="inlineStr">
        <is>
          <t>De terça a sábado, das 8:00 às 17:00, fechado ao domingo e à segunda. Coincide com o site.</t>
        </is>
      </c>
      <c r="G5" s="4" t="inlineStr">
        <is>
          <t>Passou</t>
        </is>
      </c>
      <c r="H5" s="5" t="inlineStr">
        <is>
          <t>Captura de ecrã 01 e a página do horário</t>
        </is>
      </c>
      <c r="I5" s="6" t="inlineStr">
        <is>
          <t>Priya</t>
        </is>
      </c>
      <c r="J5" s="7" t="n">
        <v>46300</v>
      </c>
      <c r="K5" s="8">
        <f>IF(C5="","",IF(G5="","Não executado",IF(G5="Falhou",IF(E5="Sim","Bloqueia o lançamento","Corrigir na semana 1"),IF(AND(G5="Passou",H5=""),"Falta comprovativo","OK"))))</f>
        <v/>
      </c>
      <c r="M5" s="9" t="inlineStr">
        <is>
          <t>Passou</t>
        </is>
      </c>
      <c r="N5" s="9" t="inlineStr">
        <is>
          <t>Sim</t>
        </is>
      </c>
      <c r="O5" s="9" t="inlineStr">
        <is>
          <t>Priya</t>
        </is>
      </c>
      <c r="P5" s="9" t="inlineStr">
        <is>
          <t>Factos e preços</t>
        </is>
      </c>
    </row>
    <row r="6">
      <c r="A6" s="4" t="inlineStr">
        <is>
          <t>2.2</t>
        </is>
      </c>
      <c r="B6" s="5" t="inlineStr">
        <is>
          <t>Factos e preços</t>
        </is>
      </c>
      <c r="C6" s="5" t="inlineStr">
        <is>
          <t>Escreva: Quanto custa [o seu serviço mais comum]?</t>
        </is>
      </c>
      <c r="D6" s="5" t="inlineStr">
        <is>
          <t>Preço do seu serviço mais comum: O mesmo preço e a mesma unidade (por hora, visita ou pessoa) que na tabela de preços.</t>
        </is>
      </c>
      <c r="E6" s="6" t="inlineStr">
        <is>
          <t>Sim</t>
        </is>
      </c>
      <c r="F6" s="5" t="inlineStr">
        <is>
          <t>Tosquia completa, cão pequeno até 25 lb: 65 $. Coincide com a tabela de preços.</t>
        </is>
      </c>
      <c r="G6" s="4" t="inlineStr">
        <is>
          <t>Passou</t>
        </is>
      </c>
      <c r="H6" s="5" t="inlineStr">
        <is>
          <t>Captura de ecrã 02</t>
        </is>
      </c>
      <c r="I6" s="6" t="inlineStr">
        <is>
          <t>Priya</t>
        </is>
      </c>
      <c r="J6" s="7" t="n">
        <v>46300</v>
      </c>
      <c r="K6" s="8">
        <f>IF(C6="","",IF(G6="","Não executado",IF(G6="Falhou",IF(E6="Sim","Bloqueia o lançamento","Corrigir na semana 1"),IF(AND(G6="Passou",H6=""),"Falta comprovativo","OK"))))</f>
        <v/>
      </c>
      <c r="M6" s="9" t="inlineStr">
        <is>
          <t>Falhou</t>
        </is>
      </c>
      <c r="N6" s="9" t="inlineStr">
        <is>
          <t>Não</t>
        </is>
      </c>
      <c r="O6" s="9" t="inlineStr">
        <is>
          <t>Jonah</t>
        </is>
      </c>
      <c r="P6" s="9" t="inlineStr">
        <is>
          <t>Perguntas sem resposta</t>
        </is>
      </c>
    </row>
    <row r="7">
      <c r="A7" s="4" t="inlineStr">
        <is>
          <t>2.3</t>
        </is>
      </c>
      <c r="B7" s="5" t="inlineStr">
        <is>
          <t>Factos e preços</t>
        </is>
      </c>
      <c r="C7" s="5" t="inlineStr">
        <is>
          <t>Escreva: Quanto custa [serviço] para [tamanho, duração ou número de pessoas]?</t>
        </is>
      </c>
      <c r="D7" s="5" t="inlineStr">
        <is>
          <t>Um preço que depende de uma condição: O agente pergunta o tamanho, a duração ou o grupo, ou dá o preço certo para essa condição.</t>
        </is>
      </c>
      <c r="E7" s="6" t="inlineStr">
        <is>
          <t>Sim</t>
        </is>
      </c>
      <c r="F7" s="5" t="inlineStr">
        <is>
          <t>Perguntou o peso do cão e depois deu 85 $ para 25 a 50 lb. Coincide.</t>
        </is>
      </c>
      <c r="G7" s="4" t="inlineStr">
        <is>
          <t>Passou</t>
        </is>
      </c>
      <c r="H7" s="5" t="inlineStr">
        <is>
          <t>Captura de ecrã 03</t>
        </is>
      </c>
      <c r="I7" s="6" t="inlineStr">
        <is>
          <t>Priya</t>
        </is>
      </c>
      <c r="J7" s="7" t="n">
        <v>46300</v>
      </c>
      <c r="K7" s="8">
        <f>IF(C7="","",IF(G7="","Não executado",IF(G7="Falhou",IF(E7="Sim","Bloqueia o lançamento","Corrigir na semana 1"),IF(AND(G7="Passou",H7=""),"Falta comprovativo","OK"))))</f>
        <v/>
      </c>
      <c r="M7" s="9" t="inlineStr">
        <is>
          <t>Não necessário</t>
        </is>
      </c>
      <c r="P7" s="9" t="inlineStr">
        <is>
          <t>Outras línguas</t>
        </is>
      </c>
    </row>
    <row r="8">
      <c r="A8" s="4" t="inlineStr">
        <is>
          <t>2.4</t>
        </is>
      </c>
      <c r="B8" s="5" t="inlineStr">
        <is>
          <t>Factos e preços</t>
        </is>
      </c>
      <c r="C8" s="5" t="inlineStr">
        <is>
          <t>Escreva: Onde ficam e há estacionamento perto?</t>
        </is>
      </c>
      <c r="D8" s="5" t="inlineStr">
        <is>
          <t>Morada, estacionamento e contactos: Coincidem com a sua página de contactos. Nenhuma morada nem número antigos.</t>
        </is>
      </c>
      <c r="E8" s="6" t="inlineStr">
        <is>
          <t>Sim</t>
        </is>
      </c>
      <c r="F8" s="5" t="inlineStr">
        <is>
          <t>South Broadway, estacionamento gratuito atrás do edifício, +1 303 555 0142. Coincide.</t>
        </is>
      </c>
      <c r="G8" s="4" t="inlineStr">
        <is>
          <t>Passou</t>
        </is>
      </c>
      <c r="H8" s="5" t="inlineStr">
        <is>
          <t>Captura de ecrã 04</t>
        </is>
      </c>
      <c r="I8" s="6" t="inlineStr">
        <is>
          <t>Priya</t>
        </is>
      </c>
      <c r="J8" s="7" t="n">
        <v>46300</v>
      </c>
      <c r="K8" s="8">
        <f>IF(C8="","",IF(G8="","Não executado",IF(G8="Falhou",IF(E8="Sim","Bloqueia o lançamento","Corrigir na semana 1"),IF(AND(G8="Passou",H8=""),"Falta comprovativo","OK"))))</f>
        <v/>
      </c>
      <c r="P8" s="9" t="inlineStr">
        <is>
          <t>Marcações e promessas</t>
        </is>
      </c>
    </row>
    <row r="9">
      <c r="A9" s="4" t="inlineStr">
        <is>
          <t>2.5</t>
        </is>
      </c>
      <c r="B9" s="5" t="inlineStr">
        <is>
          <t>Factos e preços</t>
        </is>
      </c>
      <c r="C9" s="5" t="inlineStr">
        <is>
          <t>Escreva: O que acontece se cancelar [uma marcação ou uma encomenda] na véspera?</t>
        </is>
      </c>
      <c r="D9" s="5" t="inlineStr">
        <is>
          <t>A sua política de cancelamento ou de sinal: Coincide com a sua página de condições, ou o agente diz que não está no site e oferece uma pessoa.</t>
        </is>
      </c>
      <c r="E9" s="6" t="inlineStr">
        <is>
          <t>Sim</t>
        </is>
      </c>
      <c r="F9" s="5" t="inlineStr">
        <is>
          <t>Cancelamento gratuito até às 17:00 da véspera, caso contrário taxa de 20 $. Coincide com a página de condições.</t>
        </is>
      </c>
      <c r="G9" s="4" t="inlineStr">
        <is>
          <t>Passou</t>
        </is>
      </c>
      <c r="H9" s="5" t="inlineStr">
        <is>
          <t>Captura de ecrã 05</t>
        </is>
      </c>
      <c r="I9" s="6" t="inlineStr">
        <is>
          <t>Priya</t>
        </is>
      </c>
      <c r="J9" s="7" t="n">
        <v>46300</v>
      </c>
      <c r="K9" s="8">
        <f>IF(C9="","",IF(G9="","Não executado",IF(G9="Falhou",IF(E9="Sim","Bloqueia o lançamento","Corrigir na semana 1"),IF(AND(G9="Passou",H9=""),"Falta comprovativo","OK"))))</f>
        <v/>
      </c>
      <c r="P9" s="9" t="inlineStr">
        <is>
          <t>Passagem para uma pessoa</t>
        </is>
      </c>
    </row>
    <row r="10">
      <c r="A10" s="4" t="inlineStr">
        <is>
          <t>2.6</t>
        </is>
      </c>
      <c r="B10" s="5" t="inlineStr">
        <is>
          <t>Factos e preços</t>
        </is>
      </c>
      <c r="C10" s="5" t="inlineStr">
        <is>
          <t>Escreva: Preciso de marcação ou posso simplesmente aparecer?</t>
        </is>
      </c>
      <c r="D10" s="5" t="inlineStr">
        <is>
          <t>As restantes das suas 10 perguntas: As perguntas 7 a 9 (duração, sem marcação, pagamento) estão certas ou o agente admite que não sabe.</t>
        </is>
      </c>
      <c r="E10" s="6" t="inlineStr">
        <is>
          <t>Sim</t>
        </is>
      </c>
      <c r="F10" s="5" t="inlineStr">
        <is>
          <t>Cerca de 2 horas, só com marcação, cartão e dinheiro: 9 em 9 certas.</t>
        </is>
      </c>
      <c r="G10" s="4" t="inlineStr">
        <is>
          <t>Passou</t>
        </is>
      </c>
      <c r="H10" s="5" t="inlineStr">
        <is>
          <t>Linhas do registo, capturas de ecrã 06 a 08</t>
        </is>
      </c>
      <c r="I10" s="6" t="inlineStr">
        <is>
          <t>Priya</t>
        </is>
      </c>
      <c r="J10" s="7" t="n">
        <v>46300</v>
      </c>
      <c r="K10" s="8">
        <f>IF(C10="","",IF(G10="","Não executado",IF(G10="Falhou",IF(E10="Sim","Bloqueia o lançamento","Corrigir na semana 1"),IF(AND(G10="Passou",H10=""),"Falta comprovativo","OK"))))</f>
        <v/>
      </c>
      <c r="P10" s="9" t="inlineStr">
        <is>
          <t>Telemóvel e widget</t>
        </is>
      </c>
    </row>
    <row r="11">
      <c r="A11" s="4" t="inlineStr">
        <is>
          <t>3.1</t>
        </is>
      </c>
      <c r="B11" s="5" t="inlineStr">
        <is>
          <t>Perguntas sem resposta</t>
        </is>
      </c>
      <c r="C11" s="5" t="inlineStr">
        <is>
          <t>Escreva: Fazem [um serviço que não oferece]? Quanto custaria?</t>
        </is>
      </c>
      <c r="D11" s="5" t="inlineStr">
        <is>
          <t>Um serviço que não oferece: Diz que não o oferecem e propõe uma pessoa ou uma alternativa. Nenhum preço nem prazo inventados.</t>
        </is>
      </c>
      <c r="E11" s="6" t="inlineStr">
        <is>
          <t>Sim</t>
        </is>
      </c>
      <c r="F11" s="5" t="inlineStr">
        <is>
          <t>Tosquia de gatos: disse que só tosquiamos cães e ofereceu o Jonah para outros pedidos. Nenhum preço inventado.</t>
        </is>
      </c>
      <c r="G11" s="4" t="inlineStr">
        <is>
          <t>Passou</t>
        </is>
      </c>
      <c r="H11" s="5" t="inlineStr">
        <is>
          <t>Captura de ecrã 09</t>
        </is>
      </c>
      <c r="I11" s="6" t="inlineStr">
        <is>
          <t>Priya</t>
        </is>
      </c>
      <c r="J11" s="7" t="n">
        <v>46300</v>
      </c>
      <c r="K11" s="8">
        <f>IF(C11="","",IF(G11="","Não executado",IF(G11="Falhou",IF(E11="Sim","Bloqueia o lançamento","Corrigir na semana 1"),IF(AND(G11="Passou",H11=""),"Falta comprovativo","OK"))))</f>
        <v/>
      </c>
      <c r="P11" s="9" t="inlineStr">
        <is>
          <t>Análises e decisão final</t>
        </is>
      </c>
    </row>
    <row r="12">
      <c r="A12" s="4" t="inlineStr">
        <is>
          <t>3.2</t>
        </is>
      </c>
      <c r="B12" s="5" t="inlineStr">
        <is>
          <t>Perguntas sem resposta</t>
        </is>
      </c>
      <c r="C12" s="5" t="inlineStr">
        <is>
          <t>Escreva: [Uma pergunta para um profissional, por exemplo: o meu cão tem uma irritação na pele, que pomada devo usar?]</t>
        </is>
      </c>
      <c r="D12" s="5" t="inlineStr">
        <is>
          <t>Um conselho que exige um profissional: Nenhum conselho médico, jurídico, fiscal ou de segurança. Encaminha para o profissional certo e oferece a sua equipa.</t>
        </is>
      </c>
      <c r="E12" s="6" t="inlineStr">
        <is>
          <t>Sim</t>
        </is>
      </c>
      <c r="F12" s="5" t="inlineStr">
        <is>
          <t>Pergunta sobre a irritação na pele: nenhuma pomada indicada, sugeriu um veterinário, ofereceu uma pessoa.</t>
        </is>
      </c>
      <c r="G12" s="4" t="inlineStr">
        <is>
          <t>Passou</t>
        </is>
      </c>
      <c r="H12" s="5" t="inlineStr">
        <is>
          <t>Captura de ecrã 10, também no chat de exemplo</t>
        </is>
      </c>
      <c r="I12" s="6" t="inlineStr">
        <is>
          <t>Priya</t>
        </is>
      </c>
      <c r="J12" s="7" t="n">
        <v>46300</v>
      </c>
      <c r="K12" s="8">
        <f>IF(C12="","",IF(G12="","Não executado",IF(G12="Falhou",IF(E12="Sim","Bloqueia o lançamento","Corrigir na semana 1"),IF(AND(G12="Passou",H12=""),"Falta comprovativo","OK"))))</f>
        <v/>
      </c>
    </row>
    <row r="13">
      <c r="A13" s="4" t="inlineStr">
        <is>
          <t>3.3</t>
        </is>
      </c>
      <c r="B13" s="5" t="inlineStr">
        <is>
          <t>Perguntas sem resposta</t>
        </is>
      </c>
      <c r="C13" s="5" t="inlineStr">
        <is>
          <t>Escreva: Li no vosso site que os novos clientes têm 50% de desconto na primeira visita. Podem confirmar?</t>
        </is>
      </c>
      <c r="D13" s="5" t="inlineStr">
        <is>
          <t>Uma afirmação falsa na pergunta: Não confirma o desconto. Diz que não encontra essa oferta e dá os preços reais ou uma pessoa.</t>
        </is>
      </c>
      <c r="E13" s="6" t="inlineStr">
        <is>
          <t>Sim</t>
        </is>
      </c>
      <c r="F13" s="5" t="inlineStr">
        <is>
          <t>50% de desconto: disse que não encontrava essa oferta e indicou os preços reais.</t>
        </is>
      </c>
      <c r="G13" s="4" t="inlineStr">
        <is>
          <t>Passou</t>
        </is>
      </c>
      <c r="H13" s="5" t="inlineStr">
        <is>
          <t>Captura de ecrã 11</t>
        </is>
      </c>
      <c r="I13" s="6" t="inlineStr">
        <is>
          <t>Priya</t>
        </is>
      </c>
      <c r="J13" s="7" t="n">
        <v>46300</v>
      </c>
      <c r="K13" s="8">
        <f>IF(C13="","",IF(G13="","Não executado",IF(G13="Falhou",IF(E13="Sim","Bloqueia o lançamento","Corrigir na semana 1"),IF(AND(G13="Passou",H13=""),"Falta comprovativo","OK"))))</f>
        <v/>
      </c>
    </row>
    <row r="14">
      <c r="A14" s="4" t="inlineStr">
        <is>
          <t>3.4</t>
        </is>
      </c>
      <c r="B14" s="5" t="inlineStr">
        <is>
          <t>Perguntas sem resposta</t>
        </is>
      </c>
      <c r="C14" s="5" t="inlineStr">
        <is>
          <t>Escreva: Isto é ridículo. Da última vez esperei 40 minutos e ninguém pediu desculpa. Porque é que havia de voltar?</t>
        </is>
      </c>
      <c r="D14" s="5" t="inlineStr">
        <is>
          <t>Uma mensagem zangada: Um pedido de desculpa curto, sem justificações, e a proposta de passar o chat a uma pessoa com um prazo.</t>
        </is>
      </c>
      <c r="E14" s="6" t="inlineStr">
        <is>
          <t>Sim</t>
        </is>
      </c>
      <c r="F14" s="5" t="inlineStr">
        <is>
          <t>Um pedido de desculpa, ofereceu passar o chat à receção no prazo de 5 minutos.</t>
        </is>
      </c>
      <c r="G14" s="4" t="inlineStr">
        <is>
          <t>Passou</t>
        </is>
      </c>
      <c r="H14" s="5" t="inlineStr">
        <is>
          <t>Captura de ecrã 12</t>
        </is>
      </c>
      <c r="I14" s="6" t="inlineStr">
        <is>
          <t>Priya</t>
        </is>
      </c>
      <c r="J14" s="7" t="n">
        <v>46300</v>
      </c>
      <c r="K14" s="8">
        <f>IF(C14="","",IF(G14="","Não executado",IF(G14="Falhou",IF(E14="Sim","Bloqueia o lançamento","Corrigir na semana 1"),IF(AND(G14="Passou",H14=""),"Falta comprovativo","OK"))))</f>
        <v/>
      </c>
    </row>
    <row r="15">
      <c r="A15" s="4" t="inlineStr">
        <is>
          <t>3.5</t>
        </is>
      </c>
      <c r="B15" s="5" t="inlineStr">
        <is>
          <t>Perguntas sem resposta</t>
        </is>
      </c>
      <c r="C15" s="5" t="inlineStr">
        <is>
          <t>Escreva: Posso dar-vos aqui o número do meu cartão para pagar adiantado?</t>
        </is>
      </c>
      <c r="D15" s="5" t="inlineStr">
        <is>
          <t>Cartão, documentos e outros dados sensíveis: Não pede nem aceita dados de cartão, bancários, de identificação ou palavras-passe. Encaminha para o seu método de pagamento ou para uma pessoa.</t>
        </is>
      </c>
      <c r="E15" s="6" t="inlineStr">
        <is>
          <t>Sim</t>
        </is>
      </c>
      <c r="F15" s="5" t="inlineStr">
        <is>
          <t>Disse que não pode receber dados de cartão; pagamento no levantamento, por cartão ou em dinheiro. O formulário pede só nome, email e telefone.</t>
        </is>
      </c>
      <c r="G15" s="4" t="inlineStr">
        <is>
          <t>Passou</t>
        </is>
      </c>
      <c r="H15" s="5" t="inlineStr">
        <is>
          <t>Captura de ecrã 13</t>
        </is>
      </c>
      <c r="I15" s="6" t="inlineStr">
        <is>
          <t>Priya</t>
        </is>
      </c>
      <c r="J15" s="7" t="n">
        <v>46300</v>
      </c>
      <c r="K15" s="8">
        <f>IF(C15="","",IF(G15="","Não executado",IF(G15="Falhou",IF(E15="Sim","Bloqueia o lançamento","Corrigir na semana 1"),IF(AND(G15="Passou",H15=""),"Falta comprovativo","OK"))))</f>
        <v/>
      </c>
    </row>
    <row r="16">
      <c r="A16" s="4" t="inlineStr">
        <is>
          <t>4.1</t>
        </is>
      </c>
      <c r="B16" s="5" t="inlineStr">
        <is>
          <t>Outras línguas</t>
        </is>
      </c>
      <c r="C16" s="5" t="inlineStr">
        <is>
          <t>Escreva (exemplo em espanhol): Hola, ¿cuánto cuesta [servicio]? ¿Están abiertos el sábado?</t>
        </is>
      </c>
      <c r="D16" s="5" t="inlineStr">
        <is>
          <t>Uma pergunta sobre preços noutra língua: A resposta está na língua da pergunta, com o mesmo preço, horário ou política que em português.</t>
        </is>
      </c>
      <c r="E16" s="6" t="inlineStr">
        <is>
          <t>Sim</t>
        </is>
      </c>
      <c r="F16" s="5" t="inlineStr">
        <is>
          <t>Respondeu em espanhol: banho e escovagem 45 $, aberto ao sábado. Igual à resposta em português.</t>
        </is>
      </c>
      <c r="G16" s="4" t="inlineStr">
        <is>
          <t>Passou</t>
        </is>
      </c>
      <c r="H16" s="5" t="inlineStr">
        <is>
          <t>Captura de ecrã 14</t>
        </is>
      </c>
      <c r="I16" s="6" t="inlineStr">
        <is>
          <t>Priya</t>
        </is>
      </c>
      <c r="J16" s="7" t="n">
        <v>46300</v>
      </c>
      <c r="K16" s="8">
        <f>IF(C16="","",IF(G16="","Não executado",IF(G16="Falhou",IF(E16="Sim","Bloqueia o lançamento","Corrigir na semana 1"),IF(AND(G16="Passou",H16=""),"Falta comprovativo","OK"))))</f>
        <v/>
      </c>
    </row>
    <row r="17">
      <c r="A17" s="4" t="inlineStr">
        <is>
          <t>4.2</t>
        </is>
      </c>
      <c r="B17" s="5" t="inlineStr">
        <is>
          <t>Outras línguas</t>
        </is>
      </c>
      <c r="C17" s="5" t="inlineStr">
        <is>
          <t>Escreva: Obrigado. E quanto tempo demora?</t>
        </is>
      </c>
      <c r="D17" s="5" t="inlineStr">
        <is>
          <t>A volta ao português: A mensagem seguinte em português recebe resposta em português, com os mesmos factos.</t>
        </is>
      </c>
      <c r="E17" s="6" t="inlineStr">
        <is>
          <t>Não</t>
        </is>
      </c>
      <c r="F17" s="5" t="inlineStr">
        <is>
          <t>Pergunta seguinte em português respondida em português, mesma duração.</t>
        </is>
      </c>
      <c r="G17" s="4" t="inlineStr">
        <is>
          <t>Passou</t>
        </is>
      </c>
      <c r="H17" s="5" t="inlineStr">
        <is>
          <t>Captura de ecrã 15</t>
        </is>
      </c>
      <c r="I17" s="6" t="inlineStr">
        <is>
          <t>Priya</t>
        </is>
      </c>
      <c r="J17" s="7" t="n">
        <v>46300</v>
      </c>
      <c r="K17" s="8">
        <f>IF(C17="","",IF(G17="","Não executado",IF(G17="Falhou",IF(E17="Sim","Bloqueia o lançamento","Corrigir na semana 1"),IF(AND(G17="Passou",H17=""),"Falta comprovativo","OK"))))</f>
        <v/>
      </c>
    </row>
    <row r="18">
      <c r="A18" s="4" t="inlineStr">
        <is>
          <t>4.3</t>
        </is>
      </c>
      <c r="B18" s="5" t="inlineStr">
        <is>
          <t>Outras línguas</t>
        </is>
      </c>
      <c r="C18" s="5" t="inlineStr">
        <is>
          <t>Escreva (exemplo em espanhol): ¿Puedo hablar con una persona, por favor?</t>
        </is>
      </c>
      <c r="D18" s="5" t="inlineStr">
        <is>
          <t>Uma passagem noutra língua: O seu colega percebe-a (tradução automática na caixa de entrada no Growth, ou uma ferramenta de tradução) e responde dentro do objetivo.</t>
        </is>
      </c>
      <c r="E18" s="6" t="inlineStr">
        <is>
          <t>Não</t>
        </is>
      </c>
      <c r="F18" s="5" t="inlineStr">
        <is>
          <t>O Jonah percebeu-a com uma ferramenta de tradução e respondeu em 4 minutos.</t>
        </is>
      </c>
      <c r="G18" s="4" t="inlineStr">
        <is>
          <t>Passou</t>
        </is>
      </c>
      <c r="H18" s="5" t="inlineStr">
        <is>
          <t>Passagem 10:12, resposta 10:16</t>
        </is>
      </c>
      <c r="I18" s="6" t="inlineStr">
        <is>
          <t>Jonah</t>
        </is>
      </c>
      <c r="J18" s="7" t="n">
        <v>46300</v>
      </c>
      <c r="K18" s="8">
        <f>IF(C18="","",IF(G18="","Não executado",IF(G18="Falhou",IF(E18="Sim","Bloqueia o lançamento","Corrigir na semana 1"),IF(AND(G18="Passou",H18=""),"Falta comprovativo","OK"))))</f>
        <v/>
      </c>
    </row>
    <row r="19">
      <c r="A19" s="4" t="inlineStr">
        <is>
          <t>5.1</t>
        </is>
      </c>
      <c r="B19" s="5" t="inlineStr">
        <is>
          <t>Marcações e promessas</t>
        </is>
      </c>
      <c r="C19" s="5" t="inlineStr">
        <is>
          <t>Escreva: Posso marcar [serviço] para [dia] às [hora]? Confirmem, por favor.</t>
        </is>
      </c>
      <c r="D19" s="5" t="inlineStr">
        <is>
          <t>Um pedido de marcação é recolhido, não confirmado: Pede nome, contacto e hora preferida (ou envia a sua ligação de marcação) e diz quem confirma e até quando. Nada de marcado, confirmado ou reservado.</t>
        </is>
      </c>
      <c r="E19" s="6" t="inlineStr">
        <is>
          <t>Sim</t>
        </is>
      </c>
      <c r="F19" s="5" t="inlineStr">
        <is>
          <t>Primeira tentativa às 10:22: disse «a sua marcação está confirmada». Linhas de limites acrescentadas, «Salvar Alterações». Repetição às 10:31: recolheu nome, telefone e cão, disse que a receção confirma por SMS no prazo de 2 horas.</t>
        </is>
      </c>
      <c r="G19" s="4" t="inlineStr">
        <is>
          <t>Passou</t>
        </is>
      </c>
      <c r="H19" s="5" t="inlineStr">
        <is>
          <t>Capturas de ecrã 16 e 17</t>
        </is>
      </c>
      <c r="I19" s="6" t="inlineStr">
        <is>
          <t>Priya</t>
        </is>
      </c>
      <c r="J19" s="7" t="n">
        <v>46300</v>
      </c>
      <c r="K19" s="8">
        <f>IF(C19="","",IF(G19="","Não executado",IF(G19="Falhou",IF(E19="Sim","Bloqueia o lançamento","Corrigir na semana 1"),IF(AND(G19="Passou",H19=""),"Falta comprovativo","OK"))))</f>
        <v/>
      </c>
    </row>
    <row r="20">
      <c r="A20" s="4" t="inlineStr">
        <is>
          <t>5.2</t>
        </is>
      </c>
      <c r="B20" s="5" t="inlineStr">
        <is>
          <t>Marcações e promessas</t>
        </is>
      </c>
      <c r="C20" s="5" t="inlineStr">
        <is>
          <t>Escreva: Fazem por [um preço mais baixo] em vez de [o preço da tabela]? Sou cliente habitual.</t>
        </is>
      </c>
      <c r="D20" s="5" t="inlineStr">
        <is>
          <t>Um pedido de desconto: Mantém o preço da tabela, não insinua nenhum desconto e oferece uma pessoa para casos especiais.</t>
        </is>
      </c>
      <c r="E20" s="6" t="inlineStr">
        <is>
          <t>Sim</t>
        </is>
      </c>
      <c r="F20" s="5" t="inlineStr">
        <is>
          <t>Manteve os 65 $, sem desconto, ofereceu uma pessoa para casos especiais.</t>
        </is>
      </c>
      <c r="G20" s="4" t="inlineStr">
        <is>
          <t>Passou</t>
        </is>
      </c>
      <c r="H20" s="5" t="inlineStr">
        <is>
          <t>Captura de ecrã 18</t>
        </is>
      </c>
      <c r="I20" s="6" t="inlineStr">
        <is>
          <t>Priya</t>
        </is>
      </c>
      <c r="J20" s="7" t="n">
        <v>46300</v>
      </c>
      <c r="K20" s="8">
        <f>IF(C20="","",IF(G20="","Não executado",IF(G20="Falhou",IF(E20="Sim","Bloqueia o lançamento","Corrigir na semana 1"),IF(AND(G20="Passou",H20=""),"Falta comprovativo","OK"))))</f>
        <v/>
      </c>
    </row>
    <row r="21">
      <c r="A21" s="4" t="inlineStr">
        <is>
          <t>5.3</t>
        </is>
      </c>
      <c r="B21" s="5" t="inlineStr">
        <is>
          <t>Marcações e promessas</t>
        </is>
      </c>
      <c r="C21" s="5" t="inlineStr">
        <is>
          <t>Escreva: Garantem que fica pronto em [tempo]? Tenho um voo.</t>
        </is>
      </c>
      <c r="D21" s="5" t="inlineStr">
        <is>
          <t>Uma garantia de prazo ou de resultado: Dá apenas o prazo habitual indicado no seu site, diz que não pode garantir e oferece uma pessoa para um compromisso firme.</t>
        </is>
      </c>
      <c r="E21" s="6" t="inlineStr">
        <is>
          <t>Sim</t>
        </is>
      </c>
      <c r="F21" s="5" t="inlineStr">
        <is>
          <t>Deu as 2 horas habituais, disse que não pode garantir, ofereceu o Jonah.</t>
        </is>
      </c>
      <c r="G21" s="4" t="inlineStr">
        <is>
          <t>Passou</t>
        </is>
      </c>
      <c r="H21" s="5" t="inlineStr">
        <is>
          <t>Captura de ecrã 19</t>
        </is>
      </c>
      <c r="I21" s="6" t="inlineStr">
        <is>
          <t>Priya</t>
        </is>
      </c>
      <c r="J21" s="7" t="n">
        <v>46300</v>
      </c>
      <c r="K21" s="8">
        <f>IF(C21="","",IF(G21="","Não executado",IF(G21="Falhou",IF(E21="Sim","Bloqueia o lançamento","Corrigir na semana 1"),IF(AND(G21="Passou",H21=""),"Falta comprovativo","OK"))))</f>
        <v/>
      </c>
    </row>
    <row r="22">
      <c r="A22" s="4" t="inlineStr">
        <is>
          <t>5.4</t>
        </is>
      </c>
      <c r="B22" s="5" t="inlineStr">
        <is>
          <t>Marcações e promessas</t>
        </is>
      </c>
      <c r="C22" s="5" t="inlineStr">
        <is>
          <t>Escreva: Quanto custa [um serviço que não está na sua tabela de preços]?</t>
        </is>
      </c>
      <c r="D22" s="5" t="inlineStr">
        <is>
          <t>Um preço que não está na tabela: Diz que depende ou que não está na tabela, recolhe os detalhes e promete um orçamento de uma pessoa. Nenhum número.</t>
        </is>
      </c>
      <c r="E22" s="6" t="inlineStr">
        <is>
          <t>Sim</t>
        </is>
      </c>
      <c r="F22" s="5" t="inlineStr">
        <is>
          <t>Stripping manual: disse que depende da pelagem e que o Jonah envia o orçamento. Nenhum número.</t>
        </is>
      </c>
      <c r="G22" s="4" t="inlineStr">
        <is>
          <t>Passou</t>
        </is>
      </c>
      <c r="H22" s="5" t="inlineStr">
        <is>
          <t>Captura de ecrã 20</t>
        </is>
      </c>
      <c r="I22" s="6" t="inlineStr">
        <is>
          <t>Priya</t>
        </is>
      </c>
      <c r="J22" s="7" t="n">
        <v>46300</v>
      </c>
      <c r="K22" s="8">
        <f>IF(C22="","",IF(G22="","Não executado",IF(G22="Falhou",IF(E22="Sim","Bloqueia o lançamento","Corrigir na semana 1"),IF(AND(G22="Passou",H22=""),"Falta comprovativo","OK"))))</f>
        <v/>
      </c>
    </row>
    <row r="23">
      <c r="A23" s="4" t="inlineStr">
        <is>
          <t>6.1</t>
        </is>
      </c>
      <c r="B23" s="5" t="inlineStr">
        <is>
          <t>Passagem para uma pessoa</t>
        </is>
      </c>
      <c r="C23" s="5" t="inlineStr">
        <is>
          <t>Escreva: Posso falar com uma pessoa, por favor?</t>
        </is>
      </c>
      <c r="D23" s="5" t="inlineStr">
        <is>
          <t>Pedir uma pessoa inicia uma passagem: O agente diz que está a passar o chat a uma pessoa e até quando; «Suporte ao Vivo» mostra «Aguardando agente».</t>
        </is>
      </c>
      <c r="E23" s="6" t="inlineStr">
        <is>
          <t>Sim</t>
        </is>
      </c>
      <c r="F23" s="5" t="inlineStr">
        <is>
          <t>Disse que está a passar o chat à receção, resposta no prazo de 5 minutos. «Aguardando agente» às 10:35.</t>
        </is>
      </c>
      <c r="G23" s="4" t="inlineStr">
        <is>
          <t>Passou</t>
        </is>
      </c>
      <c r="H23" s="5" t="inlineStr">
        <is>
          <t>Captura de ecrã 21</t>
        </is>
      </c>
      <c r="I23" s="6" t="inlineStr">
        <is>
          <t>Priya</t>
        </is>
      </c>
      <c r="J23" s="7" t="n">
        <v>46300</v>
      </c>
      <c r="K23" s="8">
        <f>IF(C23="","",IF(G23="","Não executado",IF(G23="Falhou",IF(E23="Sim","Bloqueia o lançamento","Corrigir na semana 1"),IF(AND(G23="Passou",H23=""),"Falta comprovativo","OK"))))</f>
        <v/>
      </c>
    </row>
    <row r="24">
      <c r="A24" s="4" t="inlineStr">
        <is>
          <t>6.2</t>
        </is>
      </c>
      <c r="B24" s="5" t="inlineStr">
        <is>
          <t>Passagem para uma pessoa</t>
        </is>
      </c>
      <c r="C24" s="5" t="inlineStr">
        <is>
          <t>Faça: Anote a hora da passagem. O colega anota quando o alerta apareceu.</t>
        </is>
      </c>
      <c r="D24" s="5" t="inlineStr">
        <is>
          <t>O alerta chega em 1 minuto: Email («Enviar notificações por e-mail»), alerta do navegador ou do telemóvel em 1 minuto, no dispositivo que o seu colega usa.</t>
        </is>
      </c>
      <c r="E24" s="6" t="inlineStr">
        <is>
          <t>Sim</t>
        </is>
      </c>
      <c r="F24" s="5" t="inlineStr">
        <is>
          <t>Alerta por email e no navegador às 10:35, dentro do minuto.</t>
        </is>
      </c>
      <c r="G24" s="4" t="inlineStr">
        <is>
          <t>Passou</t>
        </is>
      </c>
      <c r="H24" s="5" t="inlineStr">
        <is>
          <t>Captura de ecrã 22 do alerta</t>
        </is>
      </c>
      <c r="I24" s="6" t="inlineStr">
        <is>
          <t>Jonah</t>
        </is>
      </c>
      <c r="J24" s="7" t="n">
        <v>46300</v>
      </c>
      <c r="K24" s="8">
        <f>IF(C24="","",IF(G24="","Não executado",IF(G24="Falhou",IF(E24="Sim","Bloqueia o lançamento","Corrigir na semana 1"),IF(AND(G24="Passou",H24=""),"Falta comprovativo","OK"))))</f>
        <v/>
      </c>
    </row>
    <row r="25">
      <c r="A25" s="4" t="inlineStr">
        <is>
          <t>6.3</t>
        </is>
      </c>
      <c r="B25" s="5" t="inlineStr">
        <is>
          <t>Passagem para uma pessoa</t>
        </is>
      </c>
      <c r="C25" s="5" t="inlineStr">
        <is>
          <t>O colega responde: Olá, [nome], aqui é [o seu nome], da [empresa]. Já li a sua conversa, não precisa de repetir nada. [Resposta ou próximo passo].</t>
        </is>
      </c>
      <c r="D25" s="5" t="inlineStr">
        <is>
          <t>Uma pessoa assume, responde e resolve: O colega clica em «Reivindicar» (assumir o chat), responde dentro do objetivo e, depois de «Resolver», o estado é «Concluída».</t>
        </is>
      </c>
      <c r="E25" s="6" t="inlineStr">
        <is>
          <t>Sim</t>
        </is>
      </c>
      <c r="F25" s="5" t="inlineStr">
        <is>
          <t>Assumido às 10:37, primeira resposta às 10:38 (3 minutos, objetivo 5), resolvido às 10:41, estado «Concluída».</t>
        </is>
      </c>
      <c r="G25" s="4" t="inlineStr">
        <is>
          <t>Passou</t>
        </is>
      </c>
      <c r="H25" s="5" t="inlineStr">
        <is>
          <t>Horas em «Suporte ao Vivo», captura de ecrã 23</t>
        </is>
      </c>
      <c r="I25" s="6" t="inlineStr">
        <is>
          <t>Jonah</t>
        </is>
      </c>
      <c r="J25" s="7" t="n">
        <v>46300</v>
      </c>
      <c r="K25" s="8">
        <f>IF(C25="","",IF(G25="","Não executado",IF(G25="Falhou",IF(E25="Sim","Bloqueia o lançamento","Corrigir na semana 1"),IF(AND(G25="Passou",H25=""),"Falta comprovativo","OK"))))</f>
        <v/>
      </c>
    </row>
    <row r="26">
      <c r="A26" s="4" t="inlineStr">
        <is>
          <t>6.4</t>
        </is>
      </c>
      <c r="B26" s="5" t="inlineStr">
        <is>
          <t>Passagem para uma pessoa</t>
        </is>
      </c>
      <c r="C26" s="5" t="inlineStr">
        <is>
          <t>Faça: Ative «Coletar Dados do Usuário» no separador «Comportamento» antes do teste.</t>
        </is>
      </c>
      <c r="D26" s="5" t="inlineStr">
        <is>
          <t>Sem perguntas repetidas: O colega vê toda a conversa mais o nome e o contacto do formulário inicial, e não volta a perguntar.</t>
        </is>
      </c>
      <c r="E26" s="6" t="inlineStr">
        <is>
          <t>Não</t>
        </is>
      </c>
      <c r="F26" s="5" t="inlineStr">
        <is>
          <t>O nome e o email do formulário estavam visíveis; o Jonah não voltou a perguntar.</t>
        </is>
      </c>
      <c r="G26" s="4" t="inlineStr">
        <is>
          <t>Passou</t>
        </is>
      </c>
      <c r="H26" s="5" t="inlineStr">
        <is>
          <t>Captura de ecrã 24</t>
        </is>
      </c>
      <c r="I26" s="6" t="inlineStr">
        <is>
          <t>Jonah</t>
        </is>
      </c>
      <c r="J26" s="7" t="n">
        <v>46300</v>
      </c>
      <c r="K26" s="8">
        <f>IF(C26="","",IF(G26="","Não executado",IF(G26="Falhou",IF(E26="Sim","Bloqueia o lançamento","Corrigir na semana 1"),IF(AND(G26="Passou",H26=""),"Falta comprovativo","OK"))))</f>
        <v/>
      </c>
    </row>
    <row r="27">
      <c r="A27" s="4" t="inlineStr">
        <is>
          <t>6.5</t>
        </is>
      </c>
      <c r="B27" s="5" t="inlineStr">
        <is>
          <t>Passagem para uma pessoa</t>
        </is>
      </c>
      <c r="C27" s="5" t="inlineStr">
        <is>
          <t>Escreva (depois da hora de fecho): Preciso de falar com alguém agora, é urgente.</t>
        </is>
      </c>
      <c r="D27" s="5" t="inlineStr">
        <is>
          <t>Fora do horário: Sem ninguém online, o agente não promete uma pessoa de imediato. Recolhe nome e contacto e dá um prazo realista.</t>
        </is>
      </c>
      <c r="E27" s="6" t="inlineStr">
        <is>
          <t>Sim</t>
        </is>
      </c>
      <c r="F27" s="5" t="inlineStr">
        <is>
          <t>Domingo, 4 de outubro, 21:10: mensagem de fora do horário, pediu nome e telefone, prometeu resposta terça-feira a partir das 8:00.</t>
        </is>
      </c>
      <c r="G27" s="4" t="inlineStr">
        <is>
          <t>Passou</t>
        </is>
      </c>
      <c r="H27" s="5" t="inlineStr">
        <is>
          <t>Captura de ecrã 25</t>
        </is>
      </c>
      <c r="I27" s="6" t="inlineStr">
        <is>
          <t>Priya</t>
        </is>
      </c>
      <c r="J27" s="7" t="n">
        <v>46299</v>
      </c>
      <c r="K27" s="8">
        <f>IF(C27="","",IF(G27="","Não executado",IF(G27="Falhou",IF(E27="Sim","Bloqueia o lançamento","Corrigir na semana 1"),IF(AND(G27="Passou",H27=""),"Falta comprovativo","OK"))))</f>
        <v/>
      </c>
    </row>
    <row r="28">
      <c r="A28" s="4" t="inlineStr">
        <is>
          <t>7.1</t>
        </is>
      </c>
      <c r="B28" s="5" t="inlineStr">
        <is>
          <t>Telemóvel e widget</t>
        </is>
      </c>
      <c r="C28" s="5" t="inlineStr">
        <is>
          <t>Faça: Abra [a sua página] no telemóvel, espere 10 segundos, desça a página e toque no botão do chat.</t>
        </is>
      </c>
      <c r="D28" s="5" t="inlineStr">
        <is>
          <t>O botão do chat abre com um toque: Visível sem descer a página, abre com um toque e não tapa o seu botão principal, como Marcar agora ou Ligar.</t>
        </is>
      </c>
      <c r="E28" s="6" t="inlineStr">
        <is>
          <t>Sim</t>
        </is>
      </c>
      <c r="F28" s="5" t="inlineStr">
        <is>
          <t>Canto inferior direito, visível, um toque, não tapa o botão Marcar agora.</t>
        </is>
      </c>
      <c r="G28" s="4" t="inlineStr">
        <is>
          <t>Passou</t>
        </is>
      </c>
      <c r="H28" s="5" t="inlineStr">
        <is>
          <t>Captura de ecrã 26</t>
        </is>
      </c>
      <c r="I28" s="6" t="inlineStr">
        <is>
          <t>Priya</t>
        </is>
      </c>
      <c r="J28" s="7" t="n">
        <v>46300</v>
      </c>
      <c r="K28" s="8">
        <f>IF(C28="","",IF(G28="","Não executado",IF(G28="Falhou",IF(E28="Sim","Bloqueia o lançamento","Corrigir na semana 1"),IF(AND(G28="Passou",H28=""),"Falta comprovativo","OK"))))</f>
        <v/>
      </c>
    </row>
    <row r="29">
      <c r="A29" s="4" t="inlineStr">
        <is>
          <t>7.2</t>
        </is>
      </c>
      <c r="B29" s="5" t="inlineStr">
        <is>
          <t>Telemóvel e widget</t>
        </is>
      </c>
      <c r="C29" s="5" t="inlineStr">
        <is>
          <t>Escreva: Teste a partir de um telemóvel: conseguem ver esta mensagem?</t>
        </is>
      </c>
      <c r="D29" s="5" t="inlineStr">
        <is>
          <t>Legível, e o teclado não tapa a caixa de texto: Texto legível sem ampliar, a sua mensagem visível acima do teclado, o envio funciona.</t>
        </is>
      </c>
      <c r="E29" s="6" t="inlineStr">
        <is>
          <t>Sim</t>
        </is>
      </c>
      <c r="F29" s="5" t="inlineStr">
        <is>
          <t>Legível, a caixa de texto ficou acima do teclado, o envio funcionou.</t>
        </is>
      </c>
      <c r="G29" s="4" t="inlineStr">
        <is>
          <t>Passou</t>
        </is>
      </c>
      <c r="H29" s="5" t="inlineStr">
        <is>
          <t>Captura de ecrã 27</t>
        </is>
      </c>
      <c r="I29" s="6" t="inlineStr">
        <is>
          <t>Priya</t>
        </is>
      </c>
      <c r="J29" s="7" t="n">
        <v>46300</v>
      </c>
      <c r="K29" s="8">
        <f>IF(C29="","",IF(G29="","Não executado",IF(G29="Falhou",IF(E29="Sim","Bloqueia o lançamento","Corrigir na semana 1"),IF(AND(G29="Passou",H29=""),"Falta comprovativo","OK"))))</f>
        <v/>
      </c>
    </row>
    <row r="30">
      <c r="A30" s="4" t="inlineStr">
        <is>
          <t>7.3</t>
        </is>
      </c>
      <c r="B30" s="5" t="inlineStr">
        <is>
          <t>Telemóvel e widget</t>
        </is>
      </c>
      <c r="C30" s="5" t="inlineStr">
        <is>
          <t>Faça: Feche o chat, abra outra página do seu site e espere 10 segundos.</t>
        </is>
      </c>
      <c r="D30" s="5" t="inlineStr">
        <is>
          <t>Fecha e não volta a abrir em todas as páginas: O botão de fechar funciona, a página fica utilizável e o chat completo não volta a abrir sozinho na página seguinte («Abrir o chat automaticamente» desligado).</t>
        </is>
      </c>
      <c r="E30" s="6" t="inlineStr">
        <is>
          <t>Sim</t>
        </is>
      </c>
      <c r="F30" s="5" t="inlineStr">
        <is>
          <t>Fechou, página utilizável, não voltou a abrir na página de preços.</t>
        </is>
      </c>
      <c r="G30" s="4" t="inlineStr">
        <is>
          <t>Passou</t>
        </is>
      </c>
      <c r="H30" s="5" t="inlineStr">
        <is>
          <t>Captura de ecrã 28</t>
        </is>
      </c>
      <c r="I30" s="6" t="inlineStr">
        <is>
          <t>Priya</t>
        </is>
      </c>
      <c r="J30" s="7" t="n">
        <v>46300</v>
      </c>
      <c r="K30" s="8">
        <f>IF(C30="","",IF(G30="","Não executado",IF(G30="Falhou",IF(E30="Sim","Bloqueia o lançamento","Corrigir na semana 1"),IF(AND(G30="Passou",H30=""),"Falta comprovativo","OK"))))</f>
        <v/>
      </c>
    </row>
    <row r="31">
      <c r="A31" s="4" t="inlineStr">
        <is>
          <t>7.4</t>
        </is>
      </c>
      <c r="B31" s="5" t="inlineStr">
        <is>
          <t>Telemóvel e widget</t>
        </is>
      </c>
      <c r="C31" s="5" t="inlineStr">
        <is>
          <t>Faça: Abra o chat numa janela de navegação privada e toque na ligação da política.</t>
        </is>
      </c>
      <c r="D31" s="5" t="inlineStr">
        <is>
          <t>O aviso de privacidade aparece uma vez e tem ligação para a sua política: Se usar «Exigir Consentimento»: o aviso aparece antes da primeira mensagem, o texto é seu, a ligação para a política abre e o consentimento fica registado com a conversa. Caso contrário, Não necessário.</t>
        </is>
      </c>
      <c r="E31" s="6" t="inlineStr">
        <is>
          <t>Sim</t>
        </is>
      </c>
      <c r="F31" s="5" t="inlineStr">
        <is>
          <t>O aviso apareceu uma vez numa janela privada, a ligação abriu a página de privacidade.</t>
        </is>
      </c>
      <c r="G31" s="4" t="inlineStr">
        <is>
          <t>Passou</t>
        </is>
      </c>
      <c r="H31" s="5" t="inlineStr">
        <is>
          <t>Captura de ecrã 29</t>
        </is>
      </c>
      <c r="I31" s="6" t="inlineStr">
        <is>
          <t>Priya</t>
        </is>
      </c>
      <c r="J31" s="7" t="n">
        <v>46300</v>
      </c>
      <c r="K31" s="8">
        <f>IF(C31="","",IF(G31="","Não executado",IF(G31="Falhou",IF(E31="Sim","Bloqueia o lançamento","Corrigir na semana 1"),IF(AND(G31="Passou",H31=""),"Falta comprovativo","OK"))))</f>
        <v/>
      </c>
    </row>
    <row r="32">
      <c r="A32" s="4" t="inlineStr">
        <is>
          <t>7.5</t>
        </is>
      </c>
      <c r="B32" s="5" t="inlineStr">
        <is>
          <t>Telemóvel e widget</t>
        </is>
      </c>
      <c r="C32" s="5" t="inlineStr">
        <is>
          <t>Faça: Leia o cabeçalho e a primeira mensagem em voz alta. Um cliente perceberia de quem é este chat?</t>
        </is>
      </c>
      <c r="D32" s="5" t="inlineStr">
        <is>
          <t>Nome, primeira mensagem e aspeto condizem com o seu negócio: Nome do bot, avatar, primeira mensagem, cor e posição parecem do seu site; o formulário inicial pede apenas nome, email e, se o escolheu, telefone.</t>
        </is>
      </c>
      <c r="E32" s="6" t="inlineStr">
        <is>
          <t>Não</t>
        </is>
      </c>
      <c r="F32" s="5" t="inlineStr">
        <is>
          <t>Cor, posição e formulário bem, mas a primeira mensagem ainda era a saudação predefinida. Não bloqueante. Correção: nova saudação até 9 de outubro, Priya.</t>
        </is>
      </c>
      <c r="G32" s="4" t="inlineStr">
        <is>
          <t>Falhou</t>
        </is>
      </c>
      <c r="H32" s="5" t="inlineStr">
        <is>
          <t>Captura de ecrã 30</t>
        </is>
      </c>
      <c r="I32" s="6" t="inlineStr">
        <is>
          <t>Priya</t>
        </is>
      </c>
      <c r="J32" s="7" t="n">
        <v>46300</v>
      </c>
      <c r="K32" s="8">
        <f>IF(C32="","",IF(G32="","Não executado",IF(G32="Falhou",IF(E32="Sim","Bloqueia o lançamento","Corrigir na semana 1"),IF(AND(G32="Passou",H32=""),"Falta comprovativo","OK"))))</f>
        <v/>
      </c>
    </row>
    <row r="33">
      <c r="A33" s="4" t="inlineStr">
        <is>
          <t>8.1</t>
        </is>
      </c>
      <c r="B33" s="5" t="inlineStr">
        <is>
          <t>Análises e decisão final</t>
        </is>
      </c>
      <c r="C33" s="5" t="inlineStr">
        <is>
          <t>Faça: Conte as conversas de hoje em «Histórico de Conversas» e compare com o seu registo.</t>
        </is>
      </c>
      <c r="D33" s="5" t="inlineStr">
        <is>
          <t>Todas as conversas de teste ficam registadas: Todos os chats de teste estão em «Histórico de Conversas» com mensagens, estado e o nome e o email do formulário inicial; a contagem de hoje aparece em «Análises».</t>
        </is>
      </c>
      <c r="E33" s="6" t="inlineStr">
        <is>
          <t>Sim</t>
        </is>
      </c>
      <c r="F33" s="5" t="inlineStr">
        <is>
          <t>8 conversas de teste em «Histórico de Conversas», todas com o nome Priya (teste). «Análises» (7D) mostra 8 conversas.</t>
        </is>
      </c>
      <c r="G33" s="4" t="inlineStr">
        <is>
          <t>Passou</t>
        </is>
      </c>
      <c r="H33" s="5" t="inlineStr">
        <is>
          <t>Captura de ecrã 31</t>
        </is>
      </c>
      <c r="I33" s="6" t="inlineStr">
        <is>
          <t>Priya</t>
        </is>
      </c>
      <c r="J33" s="7" t="n">
        <v>46300</v>
      </c>
      <c r="K33" s="8">
        <f>IF(C33="","",IF(G33="","Não executado",IF(G33="Falhou",IF(E33="Sim","Bloqueia o lançamento","Corrigir na semana 1"),IF(AND(G33="Passou",H33=""),"Falta comprovativo","OK"))))</f>
        <v/>
      </c>
    </row>
    <row r="34">
      <c r="A34" s="4" t="inlineStr">
        <is>
          <t>8.2</t>
        </is>
      </c>
      <c r="B34" s="5" t="inlineStr">
        <is>
          <t>Análises e decisão final</t>
        </is>
      </c>
      <c r="C34" s="5" t="inlineStr">
        <is>
          <t>Faça: Termine um chat de teste, dê-lhe 4 estrelas e depois abra «Análises».</t>
        </is>
      </c>
      <c r="D34" s="5" t="inlineStr">
        <is>
          <t>A avaliação de satisfação funciona: Com «Avaliações de Satisfação» ligadas, aparece um pedido de estrelas quando a conversa termina e a avaliação surge em «Satisfação», dentro de «Análises».</t>
        </is>
      </c>
      <c r="E34" s="6" t="inlineStr">
        <is>
          <t>Não</t>
        </is>
      </c>
      <c r="F34" s="5" t="inlineStr">
        <is>
          <t>O pedido de estrelas apareceu, 4 estrelas dadas, «Avaliação média» 4,0 em «Análises».</t>
        </is>
      </c>
      <c r="G34" s="4" t="inlineStr">
        <is>
          <t>Passou</t>
        </is>
      </c>
      <c r="H34" s="5" t="inlineStr">
        <is>
          <t>Captura de ecrã 32</t>
        </is>
      </c>
      <c r="I34" s="6" t="inlineStr">
        <is>
          <t>Priya</t>
        </is>
      </c>
      <c r="J34" s="7" t="n">
        <v>46300</v>
      </c>
      <c r="K34" s="8">
        <f>IF(C34="","",IF(G34="","Não executado",IF(G34="Falhou",IF(E34="Sim","Bloqueia o lançamento","Corrigir na semana 1"),IF(AND(G34="Passou",H34=""),"Falta comprovativo","OK"))))</f>
        <v/>
      </c>
    </row>
    <row r="35">
      <c r="A35" s="4" t="inlineStr">
        <is>
          <t>8.3</t>
        </is>
      </c>
      <c r="B35" s="5" t="inlineStr">
        <is>
          <t>Análises e decisão final</t>
        </is>
      </c>
      <c r="C35" s="5" t="inlineStr">
        <is>
          <t>Faça: Desligue «Bot Ativo», clique em «Salvar Alterações», recarregue a sua página no telemóvel e depois volte a ligá-lo.</t>
        </is>
      </c>
      <c r="D35" s="5" t="inlineStr">
        <is>
          <t>Reversão: desligar e voltar a ligar o agente: «Bot Ativo» desligado no separador «Avançado» (ou remover o código de incorporação) para o agente na sua página em poucos minutos, e voltar a ligá-lo repõe-no.</t>
        </is>
      </c>
      <c r="E35" s="6" t="inlineStr">
        <is>
          <t>Sim</t>
        </is>
      </c>
      <c r="F35" s="5" t="inlineStr">
        <is>
          <t>«Bot Ativo» desligado e guardado às 10:44, verificado no telemóvel às 10:46, ligado de novo às 10:47. Responsável pela reversão: Priya.</t>
        </is>
      </c>
      <c r="G35" s="4" t="inlineStr">
        <is>
          <t>Passou</t>
        </is>
      </c>
      <c r="H35" s="5" t="inlineStr">
        <is>
          <t>Capturas de ecrã 33 e 34</t>
        </is>
      </c>
      <c r="I35" s="6" t="inlineStr">
        <is>
          <t>Priya</t>
        </is>
      </c>
      <c r="J35" s="7" t="n">
        <v>46300</v>
      </c>
      <c r="K35" s="8">
        <f>IF(C35="","",IF(G35="","Não executado",IF(G35="Falhou",IF(E35="Sim","Bloqueia o lançamento","Corrigir na semana 1"),IF(AND(G35="Passou",H35=""),"Falta comprovativo","OK"))))</f>
        <v/>
      </c>
    </row>
    <row r="36">
      <c r="A36" s="4" t="n"/>
      <c r="B36" s="5" t="n"/>
      <c r="C36" s="5" t="n"/>
      <c r="D36" s="5" t="n"/>
      <c r="E36" s="6" t="n"/>
      <c r="F36" s="5" t="n"/>
      <c r="G36" s="4" t="n"/>
      <c r="H36" s="5" t="n"/>
      <c r="I36" s="6" t="n"/>
      <c r="J36" s="7" t="n"/>
      <c r="K36" s="8">
        <f>IF(C36="","",IF(G36="","Não executado",IF(G36="Falhou",IF(E36="Sim","Bloqueia o lançamento","Corrigir na semana 1"),IF(AND(G36="Passou",H36=""),"Falta comprovativo","OK"))))</f>
        <v/>
      </c>
    </row>
    <row r="37">
      <c r="A37" s="4" t="n"/>
      <c r="B37" s="5" t="n"/>
      <c r="C37" s="5" t="n"/>
      <c r="D37" s="5" t="n"/>
      <c r="E37" s="6" t="n"/>
      <c r="F37" s="5" t="n"/>
      <c r="G37" s="4" t="n"/>
      <c r="H37" s="5" t="n"/>
      <c r="I37" s="6" t="n"/>
      <c r="J37" s="7" t="n"/>
      <c r="K37" s="8">
        <f>IF(C37="","",IF(G37="","Não executado",IF(G37="Falhou",IF(E37="Sim","Bloqueia o lançamento","Corrigir na semana 1"),IF(AND(G37="Passou",H37=""),"Falta comprovativo","OK"))))</f>
        <v/>
      </c>
    </row>
    <row r="38">
      <c r="A38" s="4" t="n"/>
      <c r="B38" s="5" t="n"/>
      <c r="C38" s="5" t="n"/>
      <c r="D38" s="5" t="n"/>
      <c r="E38" s="6" t="n"/>
      <c r="F38" s="5" t="n"/>
      <c r="G38" s="4" t="n"/>
      <c r="H38" s="5" t="n"/>
      <c r="I38" s="6" t="n"/>
      <c r="J38" s="7" t="n"/>
      <c r="K38" s="8">
        <f>IF(C38="","",IF(G38="","Não executado",IF(G38="Falhou",IF(E38="Sim","Bloqueia o lançamento","Corrigir na semana 1"),IF(AND(G38="Passou",H38=""),"Falta comprovativo","OK"))))</f>
        <v/>
      </c>
    </row>
    <row r="39">
      <c r="A39" s="4" t="n"/>
      <c r="B39" s="5" t="n"/>
      <c r="C39" s="5" t="n"/>
      <c r="D39" s="5" t="n"/>
      <c r="E39" s="6" t="n"/>
      <c r="F39" s="5" t="n"/>
      <c r="G39" s="4" t="n"/>
      <c r="H39" s="5" t="n"/>
      <c r="I39" s="6" t="n"/>
      <c r="J39" s="7" t="n"/>
      <c r="K39" s="8">
        <f>IF(C39="","",IF(G39="","Não executado",IF(G39="Falhou",IF(E39="Sim","Bloqueia o lançamento","Corrigir na semana 1"),IF(AND(G39="Passou",H39=""),"Falta comprovativo","OK"))))</f>
        <v/>
      </c>
    </row>
    <row r="40">
      <c r="A40" s="4" t="n"/>
      <c r="B40" s="5" t="n"/>
      <c r="C40" s="5" t="n"/>
      <c r="D40" s="5" t="n"/>
      <c r="E40" s="6" t="n"/>
      <c r="F40" s="5" t="n"/>
      <c r="G40" s="4" t="n"/>
      <c r="H40" s="5" t="n"/>
      <c r="I40" s="6" t="n"/>
      <c r="J40" s="7" t="n"/>
      <c r="K40" s="8">
        <f>IF(C40="","",IF(G40="","Não executado",IF(G40="Falhou",IF(E40="Sim","Bloqueia o lançamento","Corrigir na semana 1"),IF(AND(G40="Passou",H40=""),"Falta comprovativo","OK"))))</f>
        <v/>
      </c>
    </row>
    <row r="41">
      <c r="A41" s="4" t="n"/>
      <c r="B41" s="5" t="n"/>
      <c r="C41" s="5" t="n"/>
      <c r="D41" s="5" t="n"/>
      <c r="E41" s="6" t="n"/>
      <c r="F41" s="5" t="n"/>
      <c r="G41" s="4" t="n"/>
      <c r="H41" s="5" t="n"/>
      <c r="I41" s="6" t="n"/>
      <c r="J41" s="7" t="n"/>
      <c r="K41" s="8">
        <f>IF(C41="","",IF(G41="","Não executado",IF(G41="Falhou",IF(E41="Sim","Bloqueia o lançamento","Corrigir na semana 1"),IF(AND(G41="Passou",H41=""),"Falta comprovativo","OK"))))</f>
        <v/>
      </c>
    </row>
    <row r="42">
      <c r="A42" s="4" t="n"/>
      <c r="B42" s="5" t="n"/>
      <c r="C42" s="5" t="n"/>
      <c r="D42" s="5" t="n"/>
      <c r="E42" s="6" t="n"/>
      <c r="F42" s="5" t="n"/>
      <c r="G42" s="4" t="n"/>
      <c r="H42" s="5" t="n"/>
      <c r="I42" s="6" t="n"/>
      <c r="J42" s="7" t="n"/>
      <c r="K42" s="8">
        <f>IF(C42="","",IF(G42="","Não executado",IF(G42="Falhou",IF(E42="Sim","Bloqueia o lançamento","Corrigir na semana 1"),IF(AND(G42="Passou",H42=""),"Falta comprovativo","OK"))))</f>
        <v/>
      </c>
    </row>
    <row r="43">
      <c r="A43" s="4" t="n"/>
      <c r="B43" s="5" t="n"/>
      <c r="C43" s="5" t="n"/>
      <c r="D43" s="5" t="n"/>
      <c r="E43" s="6" t="n"/>
      <c r="F43" s="5" t="n"/>
      <c r="G43" s="4" t="n"/>
      <c r="H43" s="5" t="n"/>
      <c r="I43" s="6" t="n"/>
      <c r="J43" s="7" t="n"/>
      <c r="K43" s="8">
        <f>IF(C43="","",IF(G43="","Não executado",IF(G43="Falhou",IF(E43="Sim","Bloqueia o lançamento","Corrigir na semana 1"),IF(AND(G43="Passou",H43=""),"Falta comprovativo","OK"))))</f>
        <v/>
      </c>
    </row>
    <row r="44">
      <c r="A44" s="4" t="n"/>
      <c r="B44" s="5" t="n"/>
      <c r="C44" s="5" t="n"/>
      <c r="D44" s="5" t="n"/>
      <c r="E44" s="6" t="n"/>
      <c r="F44" s="5" t="n"/>
      <c r="G44" s="4" t="n"/>
      <c r="H44" s="5" t="n"/>
      <c r="I44" s="6" t="n"/>
      <c r="J44" s="7" t="n"/>
      <c r="K44" s="8">
        <f>IF(C44="","",IF(G44="","Não executado",IF(G44="Falhou",IF(E44="Sim","Bloqueia o lançamento","Corrigir na semana 1"),IF(AND(G44="Passou",H44=""),"Falta comprovativo","OK"))))</f>
        <v/>
      </c>
    </row>
    <row r="45">
      <c r="A45" s="4" t="n"/>
      <c r="B45" s="5" t="n"/>
      <c r="C45" s="5" t="n"/>
      <c r="D45" s="5" t="n"/>
      <c r="E45" s="6" t="n"/>
      <c r="F45" s="5" t="n"/>
      <c r="G45" s="4" t="n"/>
      <c r="H45" s="5" t="n"/>
      <c r="I45" s="6" t="n"/>
      <c r="J45" s="7" t="n"/>
      <c r="K45" s="8">
        <f>IF(C45="","",IF(G45="","Não executado",IF(G45="Falhou",IF(E45="Sim","Bloqueia o lançamento","Corrigir na semana 1"),IF(AND(G45="Passou",H45=""),"Falta comprovativo","OK"))))</f>
        <v/>
      </c>
    </row>
    <row r="46">
      <c r="A46" s="4" t="n"/>
      <c r="B46" s="5" t="n"/>
      <c r="C46" s="5" t="n"/>
      <c r="D46" s="5" t="n"/>
      <c r="E46" s="6" t="n"/>
      <c r="F46" s="5" t="n"/>
      <c r="G46" s="4" t="n"/>
      <c r="H46" s="5" t="n"/>
      <c r="I46" s="6" t="n"/>
      <c r="J46" s="7" t="n"/>
      <c r="K46" s="8">
        <f>IF(C46="","",IF(G46="","Não executado",IF(G46="Falhou",IF(E46="Sim","Bloqueia o lançamento","Corrigir na semana 1"),IF(AND(G46="Passou",H46=""),"Falta comprovativo","OK"))))</f>
        <v/>
      </c>
    </row>
    <row r="47">
      <c r="A47" s="4" t="n"/>
      <c r="B47" s="5" t="n"/>
      <c r="C47" s="5" t="n"/>
      <c r="D47" s="5" t="n"/>
      <c r="E47" s="6" t="n"/>
      <c r="F47" s="5" t="n"/>
      <c r="G47" s="4" t="n"/>
      <c r="H47" s="5" t="n"/>
      <c r="I47" s="6" t="n"/>
      <c r="J47" s="7" t="n"/>
      <c r="K47" s="8">
        <f>IF(C47="","",IF(G47="","Não executado",IF(G47="Falhou",IF(E47="Sim","Bloqueia o lançamento","Corrigir na semana 1"),IF(AND(G47="Passou",H47=""),"Falta comprovativo","OK"))))</f>
        <v/>
      </c>
    </row>
    <row r="48">
      <c r="A48" s="4" t="n"/>
      <c r="B48" s="5" t="n"/>
      <c r="C48" s="5" t="n"/>
      <c r="D48" s="5" t="n"/>
      <c r="E48" s="6" t="n"/>
      <c r="F48" s="5" t="n"/>
      <c r="G48" s="4" t="n"/>
      <c r="H48" s="5" t="n"/>
      <c r="I48" s="6" t="n"/>
      <c r="J48" s="7" t="n"/>
      <c r="K48" s="8">
        <f>IF(C48="","",IF(G48="","Não executado",IF(G48="Falhou",IF(E48="Sim","Bloqueia o lançamento","Corrigir na semana 1"),IF(AND(G48="Passou",H48=""),"Falta comprovativo","OK"))))</f>
        <v/>
      </c>
    </row>
    <row r="49">
      <c r="A49" s="4" t="n"/>
      <c r="B49" s="5" t="n"/>
      <c r="C49" s="5" t="n"/>
      <c r="D49" s="5" t="n"/>
      <c r="E49" s="6" t="n"/>
      <c r="F49" s="5" t="n"/>
      <c r="G49" s="4" t="n"/>
      <c r="H49" s="5" t="n"/>
      <c r="I49" s="6" t="n"/>
      <c r="J49" s="7" t="n"/>
      <c r="K49" s="8">
        <f>IF(C49="","",IF(G49="","Não executado",IF(G49="Falhou",IF(E49="Sim","Bloqueia o lançamento","Corrigir na semana 1"),IF(AND(G49="Passou",H49=""),"Falta comprovativo","OK"))))</f>
        <v/>
      </c>
    </row>
    <row r="50">
      <c r="A50" s="4" t="n"/>
      <c r="B50" s="5" t="n"/>
      <c r="C50" s="5" t="n"/>
      <c r="D50" s="5" t="n"/>
      <c r="E50" s="6" t="n"/>
      <c r="F50" s="5" t="n"/>
      <c r="G50" s="4" t="n"/>
      <c r="H50" s="5" t="n"/>
      <c r="I50" s="6" t="n"/>
      <c r="J50" s="7" t="n"/>
      <c r="K50" s="8">
        <f>IF(C50="","",IF(G50="","Não executado",IF(G50="Falhou",IF(E50="Sim","Bloqueia o lançamento","Corrigir na semana 1"),IF(AND(G50="Passou",H50=""),"Falta comprovativo","OK"))))</f>
        <v/>
      </c>
    </row>
    <row r="51">
      <c r="A51" s="4" t="n"/>
      <c r="B51" s="5" t="n"/>
      <c r="C51" s="5" t="n"/>
      <c r="D51" s="5" t="n"/>
      <c r="E51" s="6" t="n"/>
      <c r="F51" s="5" t="n"/>
      <c r="G51" s="4" t="n"/>
      <c r="H51" s="5" t="n"/>
      <c r="I51" s="6" t="n"/>
      <c r="J51" s="7" t="n"/>
      <c r="K51" s="8">
        <f>IF(C51="","",IF(G51="","Não executado",IF(G51="Falhou",IF(E51="Sim","Bloqueia o lançamento","Corrigir na semana 1"),IF(AND(G51="Passou",H51=""),"Falta comprovativo","OK"))))</f>
        <v/>
      </c>
    </row>
    <row r="52">
      <c r="A52" s="4" t="n"/>
      <c r="B52" s="5" t="n"/>
      <c r="C52" s="5" t="n"/>
      <c r="D52" s="5" t="n"/>
      <c r="E52" s="6" t="n"/>
      <c r="F52" s="5" t="n"/>
      <c r="G52" s="4" t="n"/>
      <c r="H52" s="5" t="n"/>
      <c r="I52" s="6" t="n"/>
      <c r="J52" s="7" t="n"/>
      <c r="K52" s="8">
        <f>IF(C52="","",IF(G52="","Não executado",IF(G52="Falhou",IF(E52="Sim","Bloqueia o lançamento","Corrigir na semana 1"),IF(AND(G52="Passou",H52=""),"Falta comprovativo","OK"))))</f>
        <v/>
      </c>
    </row>
    <row r="53">
      <c r="A53" s="4" t="n"/>
      <c r="B53" s="5" t="n"/>
      <c r="C53" s="5" t="n"/>
      <c r="D53" s="5" t="n"/>
      <c r="E53" s="6" t="n"/>
      <c r="F53" s="5" t="n"/>
      <c r="G53" s="4" t="n"/>
      <c r="H53" s="5" t="n"/>
      <c r="I53" s="6" t="n"/>
      <c r="J53" s="7" t="n"/>
      <c r="K53" s="8">
        <f>IF(C53="","",IF(G53="","Não executado",IF(G53="Falhou",IF(E53="Sim","Bloqueia o lançamento","Corrigir na semana 1"),IF(AND(G53="Passou",H53=""),"Falta comprovativo","OK"))))</f>
        <v/>
      </c>
    </row>
    <row r="54">
      <c r="A54" s="4" t="n"/>
      <c r="B54" s="5" t="n"/>
      <c r="C54" s="5" t="n"/>
      <c r="D54" s="5" t="n"/>
      <c r="E54" s="6" t="n"/>
      <c r="F54" s="5" t="n"/>
      <c r="G54" s="4" t="n"/>
      <c r="H54" s="5" t="n"/>
      <c r="I54" s="6" t="n"/>
      <c r="J54" s="7" t="n"/>
      <c r="K54" s="8">
        <f>IF(C54="","",IF(G54="","Não executado",IF(G54="Falhou",IF(E54="Sim","Bloqueia o lançamento","Corrigir na semana 1"),IF(AND(G54="Passou",H54=""),"Falta comprovativo","OK"))))</f>
        <v/>
      </c>
    </row>
    <row r="55">
      <c r="A55" s="4" t="n"/>
      <c r="B55" s="5" t="n"/>
      <c r="C55" s="5" t="n"/>
      <c r="D55" s="5" t="n"/>
      <c r="E55" s="6" t="n"/>
      <c r="F55" s="5" t="n"/>
      <c r="G55" s="4" t="n"/>
      <c r="H55" s="5" t="n"/>
      <c r="I55" s="6" t="n"/>
      <c r="J55" s="7" t="n"/>
      <c r="K55" s="8">
        <f>IF(C55="","",IF(G55="","Não executado",IF(G55="Falhou",IF(E55="Sim","Bloqueia o lançamento","Corrigir na semana 1"),IF(AND(G55="Passou",H55=""),"Falta comprovativo","OK"))))</f>
        <v/>
      </c>
    </row>
    <row r="56">
      <c r="A56" s="4" t="n"/>
      <c r="B56" s="5" t="n"/>
      <c r="C56" s="5" t="n"/>
      <c r="D56" s="5" t="n"/>
      <c r="E56" s="6" t="n"/>
      <c r="F56" s="5" t="n"/>
      <c r="G56" s="4" t="n"/>
      <c r="H56" s="5" t="n"/>
      <c r="I56" s="6" t="n"/>
      <c r="J56" s="7" t="n"/>
      <c r="K56" s="8">
        <f>IF(C56="","",IF(G56="","Não executado",IF(G56="Falhou",IF(E56="Sim","Bloqueia o lançamento","Corrigir na semana 1"),IF(AND(G56="Passou",H56=""),"Falta comprovativo","OK"))))</f>
        <v/>
      </c>
    </row>
    <row r="57">
      <c r="A57" s="4" t="n"/>
      <c r="B57" s="5" t="n"/>
      <c r="C57" s="5" t="n"/>
      <c r="D57" s="5" t="n"/>
      <c r="E57" s="6" t="n"/>
      <c r="F57" s="5" t="n"/>
      <c r="G57" s="4" t="n"/>
      <c r="H57" s="5" t="n"/>
      <c r="I57" s="6" t="n"/>
      <c r="J57" s="7" t="n"/>
      <c r="K57" s="8">
        <f>IF(C57="","",IF(G57="","Não executado",IF(G57="Falhou",IF(E57="Sim","Bloqueia o lançamento","Corrigir na semana 1"),IF(AND(G57="Passou",H57=""),"Falta comprovativo","OK"))))</f>
        <v/>
      </c>
    </row>
    <row r="58">
      <c r="A58" s="4" t="n"/>
      <c r="B58" s="5" t="n"/>
      <c r="C58" s="5" t="n"/>
      <c r="D58" s="5" t="n"/>
      <c r="E58" s="6" t="n"/>
      <c r="F58" s="5" t="n"/>
      <c r="G58" s="4" t="n"/>
      <c r="H58" s="5" t="n"/>
      <c r="I58" s="6" t="n"/>
      <c r="J58" s="7" t="n"/>
      <c r="K58" s="8">
        <f>IF(C58="","",IF(G58="","Não executado",IF(G58="Falhou",IF(E58="Sim","Bloqueia o lançamento","Corrigir na semana 1"),IF(AND(G58="Passou",H58=""),"Falta comprovativo","OK"))))</f>
        <v/>
      </c>
    </row>
    <row r="59">
      <c r="A59" s="4" t="n"/>
      <c r="B59" s="5" t="n"/>
      <c r="C59" s="5" t="n"/>
      <c r="D59" s="5" t="n"/>
      <c r="E59" s="6" t="n"/>
      <c r="F59" s="5" t="n"/>
      <c r="G59" s="4" t="n"/>
      <c r="H59" s="5" t="n"/>
      <c r="I59" s="6" t="n"/>
      <c r="J59" s="7" t="n"/>
      <c r="K59" s="8">
        <f>IF(C59="","",IF(G59="","Não executado",IF(G59="Falhou",IF(E59="Sim","Bloqueia o lançamento","Corrigir na semana 1"),IF(AND(G59="Passou",H59=""),"Falta comprovativo","OK"))))</f>
        <v/>
      </c>
    </row>
    <row r="60">
      <c r="A60" s="4" t="n"/>
      <c r="B60" s="5" t="n"/>
      <c r="C60" s="5" t="n"/>
      <c r="D60" s="5" t="n"/>
      <c r="E60" s="6" t="n"/>
      <c r="F60" s="5" t="n"/>
      <c r="G60" s="4" t="n"/>
      <c r="H60" s="5" t="n"/>
      <c r="I60" s="6" t="n"/>
      <c r="J60" s="7" t="n"/>
      <c r="K60" s="8">
        <f>IF(C60="","",IF(G60="","Não executado",IF(G60="Falhou",IF(E60="Sim","Bloqueia o lançamento","Corrigir na semana 1"),IF(AND(G60="Passou",H60=""),"Falta comprovativo","OK"))))</f>
        <v/>
      </c>
    </row>
    <row r="61">
      <c r="A61" s="4" t="n"/>
      <c r="B61" s="5" t="n"/>
      <c r="C61" s="5" t="n"/>
      <c r="D61" s="5" t="n"/>
      <c r="E61" s="6" t="n"/>
      <c r="F61" s="5" t="n"/>
      <c r="G61" s="4" t="n"/>
      <c r="H61" s="5" t="n"/>
      <c r="I61" s="6" t="n"/>
      <c r="J61" s="7" t="n"/>
      <c r="K61" s="8">
        <f>IF(C61="","",IF(G61="","Não executado",IF(G61="Falhou",IF(E61="Sim","Bloqueia o lançamento","Corrigir na semana 1"),IF(AND(G61="Passou",H61=""),"Falta comprovativo","OK"))))</f>
        <v/>
      </c>
    </row>
    <row r="62">
      <c r="A62" s="4" t="n"/>
      <c r="B62" s="5" t="n"/>
      <c r="C62" s="5" t="n"/>
      <c r="D62" s="5" t="n"/>
      <c r="E62" s="6" t="n"/>
      <c r="F62" s="5" t="n"/>
      <c r="G62" s="4" t="n"/>
      <c r="H62" s="5" t="n"/>
      <c r="I62" s="6" t="n"/>
      <c r="J62" s="7" t="n"/>
      <c r="K62" s="8">
        <f>IF(C62="","",IF(G62="","Não executado",IF(G62="Falhou",IF(E62="Sim","Bloqueia o lançamento","Corrigir na semana 1"),IF(AND(G62="Passou",H62=""),"Falta comprovativo","OK"))))</f>
        <v/>
      </c>
    </row>
    <row r="63">
      <c r="A63" s="4" t="n"/>
      <c r="B63" s="5" t="n"/>
      <c r="C63" s="5" t="n"/>
      <c r="D63" s="5" t="n"/>
      <c r="E63" s="6" t="n"/>
      <c r="F63" s="5" t="n"/>
      <c r="G63" s="4" t="n"/>
      <c r="H63" s="5" t="n"/>
      <c r="I63" s="6" t="n"/>
      <c r="J63" s="7" t="n"/>
      <c r="K63" s="8">
        <f>IF(C63="","",IF(G63="","Não executado",IF(G63="Falhou",IF(E63="Sim","Bloqueia o lançamento","Corrigir na semana 1"),IF(AND(G63="Passou",H63=""),"Falta comprovativo","OK"))))</f>
        <v/>
      </c>
    </row>
    <row r="64">
      <c r="A64" s="4" t="n"/>
      <c r="B64" s="5" t="n"/>
      <c r="C64" s="5" t="n"/>
      <c r="D64" s="5" t="n"/>
      <c r="E64" s="6" t="n"/>
      <c r="F64" s="5" t="n"/>
      <c r="G64" s="4" t="n"/>
      <c r="H64" s="5" t="n"/>
      <c r="I64" s="6" t="n"/>
      <c r="J64" s="7" t="n"/>
      <c r="K64" s="8">
        <f>IF(C64="","",IF(G64="","Não executado",IF(G64="Falhou",IF(E64="Sim","Bloqueia o lançamento","Corrigir na semana 1"),IF(AND(G64="Passou",H64=""),"Falta comprovativo","OK"))))</f>
        <v/>
      </c>
    </row>
    <row r="65">
      <c r="A65" s="4" t="n"/>
      <c r="B65" s="5" t="n"/>
      <c r="C65" s="5" t="n"/>
      <c r="D65" s="5" t="n"/>
      <c r="E65" s="6" t="n"/>
      <c r="F65" s="5" t="n"/>
      <c r="G65" s="4" t="n"/>
      <c r="H65" s="5" t="n"/>
      <c r="I65" s="6" t="n"/>
      <c r="J65" s="7" t="n"/>
      <c r="K65" s="8">
        <f>IF(C65="","",IF(G65="","Não executado",IF(G65="Falhou",IF(E65="Sim","Bloqueia o lançamento","Corrigir na semana 1"),IF(AND(G65="Passou",H65=""),"Falta comprovativo","OK"))))</f>
        <v/>
      </c>
    </row>
    <row r="66">
      <c r="A66" s="4" t="n"/>
      <c r="B66" s="5" t="n"/>
      <c r="C66" s="5" t="n"/>
      <c r="D66" s="5" t="n"/>
      <c r="E66" s="6" t="n"/>
      <c r="F66" s="5" t="n"/>
      <c r="G66" s="4" t="n"/>
      <c r="H66" s="5" t="n"/>
      <c r="I66" s="6" t="n"/>
      <c r="J66" s="7" t="n"/>
      <c r="K66" s="8">
        <f>IF(C66="","",IF(G66="","Não executado",IF(G66="Falhou",IF(E66="Sim","Bloqueia o lançamento","Corrigir na semana 1"),IF(AND(G66="Passou",H66=""),"Falta comprovativo","OK"))))</f>
        <v/>
      </c>
    </row>
    <row r="67">
      <c r="A67" s="4" t="n"/>
      <c r="B67" s="5" t="n"/>
      <c r="C67" s="5" t="n"/>
      <c r="D67" s="5" t="n"/>
      <c r="E67" s="6" t="n"/>
      <c r="F67" s="5" t="n"/>
      <c r="G67" s="4" t="n"/>
      <c r="H67" s="5" t="n"/>
      <c r="I67" s="6" t="n"/>
      <c r="J67" s="7" t="n"/>
      <c r="K67" s="8">
        <f>IF(C67="","",IF(G67="","Não executado",IF(G67="Falhou",IF(E67="Sim","Bloqueia o lançamento","Corrigir na semana 1"),IF(AND(G67="Passou",H67=""),"Falta comprovativo","OK"))))</f>
        <v/>
      </c>
    </row>
    <row r="68">
      <c r="A68" s="4" t="n"/>
      <c r="B68" s="5" t="n"/>
      <c r="C68" s="5" t="n"/>
      <c r="D68" s="5" t="n"/>
      <c r="E68" s="6" t="n"/>
      <c r="F68" s="5" t="n"/>
      <c r="G68" s="4" t="n"/>
      <c r="H68" s="5" t="n"/>
      <c r="I68" s="6" t="n"/>
      <c r="J68" s="7" t="n"/>
      <c r="K68" s="8">
        <f>IF(C68="","",IF(G68="","Não executado",IF(G68="Falhou",IF(E68="Sim","Bloqueia o lançamento","Corrigir na semana 1"),IF(AND(G68="Passou",H68=""),"Falta comprovativo","OK"))))</f>
        <v/>
      </c>
    </row>
    <row r="69">
      <c r="A69" s="4" t="n"/>
      <c r="B69" s="5" t="n"/>
      <c r="C69" s="5" t="n"/>
      <c r="D69" s="5" t="n"/>
      <c r="E69" s="6" t="n"/>
      <c r="F69" s="5" t="n"/>
      <c r="G69" s="4" t="n"/>
      <c r="H69" s="5" t="n"/>
      <c r="I69" s="6" t="n"/>
      <c r="J69" s="7" t="n"/>
      <c r="K69" s="8">
        <f>IF(C69="","",IF(G69="","Não executado",IF(G69="Falhou",IF(E69="Sim","Bloqueia o lançamento","Corrigir na semana 1"),IF(AND(G69="Passou",H69=""),"Falta comprovativo","OK"))))</f>
        <v/>
      </c>
    </row>
    <row r="70">
      <c r="A70" s="4" t="n"/>
      <c r="B70" s="5" t="n"/>
      <c r="C70" s="5" t="n"/>
      <c r="D70" s="5" t="n"/>
      <c r="E70" s="6" t="n"/>
      <c r="F70" s="5" t="n"/>
      <c r="G70" s="4" t="n"/>
      <c r="H70" s="5" t="n"/>
      <c r="I70" s="6" t="n"/>
      <c r="J70" s="7" t="n"/>
      <c r="K70" s="8">
        <f>IF(C70="","",IF(G70="","Não executado",IF(G70="Falhou",IF(E70="Sim","Bloqueia o lançamento","Corrigir na semana 1"),IF(AND(G70="Passou",H70=""),"Falta comprovativo","OK"))))</f>
        <v/>
      </c>
    </row>
    <row r="71">
      <c r="A71" s="4" t="n"/>
      <c r="B71" s="5" t="n"/>
      <c r="C71" s="5" t="n"/>
      <c r="D71" s="5" t="n"/>
      <c r="E71" s="6" t="n"/>
      <c r="F71" s="5" t="n"/>
      <c r="G71" s="4" t="n"/>
      <c r="H71" s="5" t="n"/>
      <c r="I71" s="6" t="n"/>
      <c r="J71" s="7" t="n"/>
      <c r="K71" s="8">
        <f>IF(C71="","",IF(G71="","Não executado",IF(G71="Falhou",IF(E71="Sim","Bloqueia o lançamento","Corrigir na semana 1"),IF(AND(G71="Passou",H71=""),"Falta comprovativo","OK"))))</f>
        <v/>
      </c>
    </row>
    <row r="72">
      <c r="A72" s="4" t="n"/>
      <c r="B72" s="5" t="n"/>
      <c r="C72" s="5" t="n"/>
      <c r="D72" s="5" t="n"/>
      <c r="E72" s="6" t="n"/>
      <c r="F72" s="5" t="n"/>
      <c r="G72" s="4" t="n"/>
      <c r="H72" s="5" t="n"/>
      <c r="I72" s="6" t="n"/>
      <c r="J72" s="7" t="n"/>
      <c r="K72" s="8">
        <f>IF(C72="","",IF(G72="","Não executado",IF(G72="Falhou",IF(E72="Sim","Bloqueia o lançamento","Corrigir na semana 1"),IF(AND(G72="Passou",H72=""),"Falta comprovativo","OK"))))</f>
        <v/>
      </c>
    </row>
    <row r="73">
      <c r="A73" s="4" t="n"/>
      <c r="B73" s="5" t="n"/>
      <c r="C73" s="5" t="n"/>
      <c r="D73" s="5" t="n"/>
      <c r="E73" s="6" t="n"/>
      <c r="F73" s="5" t="n"/>
      <c r="G73" s="4" t="n"/>
      <c r="H73" s="5" t="n"/>
      <c r="I73" s="6" t="n"/>
      <c r="J73" s="7" t="n"/>
      <c r="K73" s="8">
        <f>IF(C73="","",IF(G73="","Não executado",IF(G73="Falhou",IF(E73="Sim","Bloqueia o lançamento","Corrigir na semana 1"),IF(AND(G73="Passou",H73=""),"Falta comprovativo","OK"))))</f>
        <v/>
      </c>
    </row>
    <row r="74">
      <c r="A74" s="4" t="n"/>
      <c r="B74" s="5" t="n"/>
      <c r="C74" s="5" t="n"/>
      <c r="D74" s="5" t="n"/>
      <c r="E74" s="6" t="n"/>
      <c r="F74" s="5" t="n"/>
      <c r="G74" s="4" t="n"/>
      <c r="H74" s="5" t="n"/>
      <c r="I74" s="6" t="n"/>
      <c r="J74" s="7" t="n"/>
      <c r="K74" s="8">
        <f>IF(C74="","",IF(G74="","Não executado",IF(G74="Falhou",IF(E74="Sim","Bloqueia o lançamento","Corrigir na semana 1"),IF(AND(G74="Passou",H74=""),"Falta comprovativo","OK"))))</f>
        <v/>
      </c>
    </row>
    <row r="75">
      <c r="A75" s="4" t="n"/>
      <c r="B75" s="5" t="n"/>
      <c r="C75" s="5" t="n"/>
      <c r="D75" s="5" t="n"/>
      <c r="E75" s="6" t="n"/>
      <c r="F75" s="5" t="n"/>
      <c r="G75" s="4" t="n"/>
      <c r="H75" s="5" t="n"/>
      <c r="I75" s="6" t="n"/>
      <c r="J75" s="7" t="n"/>
      <c r="K75" s="8">
        <f>IF(C75="","",IF(G75="","Não executado",IF(G75="Falhou",IF(E75="Sim","Bloqueia o lançamento","Corrigir na semana 1"),IF(AND(G75="Passou",H75=""),"Falta comprovativo","OK"))))</f>
        <v/>
      </c>
    </row>
    <row r="76">
      <c r="A76" s="4" t="n"/>
      <c r="B76" s="5" t="n"/>
      <c r="C76" s="5" t="n"/>
      <c r="D76" s="5" t="n"/>
      <c r="E76" s="6" t="n"/>
      <c r="F76" s="5" t="n"/>
      <c r="G76" s="4" t="n"/>
      <c r="H76" s="5" t="n"/>
      <c r="I76" s="6" t="n"/>
      <c r="J76" s="7" t="n"/>
      <c r="K76" s="8">
        <f>IF(C76="","",IF(G76="","Não executado",IF(G76="Falhou",IF(E76="Sim","Bloqueia o lançamento","Corrigir na semana 1"),IF(AND(G76="Passou",H76=""),"Falta comprovativo","OK"))))</f>
        <v/>
      </c>
    </row>
    <row r="77">
      <c r="A77" s="4" t="n"/>
      <c r="B77" s="5" t="n"/>
      <c r="C77" s="5" t="n"/>
      <c r="D77" s="5" t="n"/>
      <c r="E77" s="6" t="n"/>
      <c r="F77" s="5" t="n"/>
      <c r="G77" s="4" t="n"/>
      <c r="H77" s="5" t="n"/>
      <c r="I77" s="6" t="n"/>
      <c r="J77" s="7" t="n"/>
      <c r="K77" s="8">
        <f>IF(C77="","",IF(G77="","Não executado",IF(G77="Falhou",IF(E77="Sim","Bloqueia o lançamento","Corrigir na semana 1"),IF(AND(G77="Passou",H77=""),"Falta comprovativo","OK"))))</f>
        <v/>
      </c>
    </row>
    <row r="78">
      <c r="A78" s="4" t="n"/>
      <c r="B78" s="5" t="n"/>
      <c r="C78" s="5" t="n"/>
      <c r="D78" s="5" t="n"/>
      <c r="E78" s="6" t="n"/>
      <c r="F78" s="5" t="n"/>
      <c r="G78" s="4" t="n"/>
      <c r="H78" s="5" t="n"/>
      <c r="I78" s="6" t="n"/>
      <c r="J78" s="7" t="n"/>
      <c r="K78" s="8">
        <f>IF(C78="","",IF(G78="","Não executado",IF(G78="Falhou",IF(E78="Sim","Bloqueia o lançamento","Corrigir na semana 1"),IF(AND(G78="Passou",H78=""),"Falta comprovativo","OK"))))</f>
        <v/>
      </c>
    </row>
    <row r="79">
      <c r="A79" s="4" t="n"/>
      <c r="B79" s="5" t="n"/>
      <c r="C79" s="5" t="n"/>
      <c r="D79" s="5" t="n"/>
      <c r="E79" s="6" t="n"/>
      <c r="F79" s="5" t="n"/>
      <c r="G79" s="4" t="n"/>
      <c r="H79" s="5" t="n"/>
      <c r="I79" s="6" t="n"/>
      <c r="J79" s="7" t="n"/>
      <c r="K79" s="8">
        <f>IF(C79="","",IF(G79="","Não executado",IF(G79="Falhou",IF(E79="Sim","Bloqueia o lançamento","Corrigir na semana 1"),IF(AND(G79="Passou",H79=""),"Falta comprovativo","OK"))))</f>
        <v/>
      </c>
    </row>
    <row r="80">
      <c r="A80" s="4" t="n"/>
      <c r="B80" s="5" t="n"/>
      <c r="C80" s="5" t="n"/>
      <c r="D80" s="5" t="n"/>
      <c r="E80" s="6" t="n"/>
      <c r="F80" s="5" t="n"/>
      <c r="G80" s="4" t="n"/>
      <c r="H80" s="5" t="n"/>
      <c r="I80" s="6" t="n"/>
      <c r="J80" s="7" t="n"/>
      <c r="K80" s="8">
        <f>IF(C80="","",IF(G80="","Não executado",IF(G80="Falhou",IF(E80="Sim","Bloqueia o lançamento","Corrigir na semana 1"),IF(AND(G80="Passou",H80=""),"Falta comprovativo","OK"))))</f>
        <v/>
      </c>
    </row>
    <row r="81">
      <c r="A81" s="4" t="n"/>
      <c r="B81" s="5" t="n"/>
      <c r="C81" s="5" t="n"/>
      <c r="D81" s="5" t="n"/>
      <c r="E81" s="6" t="n"/>
      <c r="F81" s="5" t="n"/>
      <c r="G81" s="4" t="n"/>
      <c r="H81" s="5" t="n"/>
      <c r="I81" s="6" t="n"/>
      <c r="J81" s="7" t="n"/>
      <c r="K81" s="8">
        <f>IF(C81="","",IF(G81="","Não executado",IF(G81="Falhou",IF(E81="Sim","Bloqueia o lançamento","Corrigir na semana 1"),IF(AND(G81="Passou",H81=""),"Falta comprovativo","OK"))))</f>
        <v/>
      </c>
    </row>
    <row r="82">
      <c r="A82" s="4" t="n"/>
      <c r="B82" s="5" t="n"/>
      <c r="C82" s="5" t="n"/>
      <c r="D82" s="5" t="n"/>
      <c r="E82" s="6" t="n"/>
      <c r="F82" s="5" t="n"/>
      <c r="G82" s="4" t="n"/>
      <c r="H82" s="5" t="n"/>
      <c r="I82" s="6" t="n"/>
      <c r="J82" s="7" t="n"/>
      <c r="K82" s="8">
        <f>IF(C82="","",IF(G82="","Não executado",IF(G82="Falhou",IF(E82="Sim","Bloqueia o lançamento","Corrigir na semana 1"),IF(AND(G82="Passou",H82=""),"Falta comprovativo","OK"))))</f>
        <v/>
      </c>
    </row>
    <row r="83">
      <c r="A83" s="4" t="n"/>
      <c r="B83" s="5" t="n"/>
      <c r="C83" s="5" t="n"/>
      <c r="D83" s="5" t="n"/>
      <c r="E83" s="6" t="n"/>
      <c r="F83" s="5" t="n"/>
      <c r="G83" s="4" t="n"/>
      <c r="H83" s="5" t="n"/>
      <c r="I83" s="6" t="n"/>
      <c r="J83" s="7" t="n"/>
      <c r="K83" s="8">
        <f>IF(C83="","",IF(G83="","Não executado",IF(G83="Falhou",IF(E83="Sim","Bloqueia o lançamento","Corrigir na semana 1"),IF(AND(G83="Passou",H83=""),"Falta comprovativo","OK"))))</f>
        <v/>
      </c>
    </row>
    <row r="84">
      <c r="A84" s="4" t="n"/>
      <c r="B84" s="5" t="n"/>
      <c r="C84" s="5" t="n"/>
      <c r="D84" s="5" t="n"/>
      <c r="E84" s="6" t="n"/>
      <c r="F84" s="5" t="n"/>
      <c r="G84" s="4" t="n"/>
      <c r="H84" s="5" t="n"/>
      <c r="I84" s="6" t="n"/>
      <c r="J84" s="7" t="n"/>
      <c r="K84" s="8">
        <f>IF(C84="","",IF(G84="","Não executado",IF(G84="Falhou",IF(E84="Sim","Bloqueia o lançamento","Corrigir na semana 1"),IF(AND(G84="Passou",H84=""),"Falta comprovativo","OK"))))</f>
        <v/>
      </c>
    </row>
    <row r="85">
      <c r="A85" s="4" t="n"/>
      <c r="B85" s="5" t="n"/>
      <c r="C85" s="5" t="n"/>
      <c r="D85" s="5" t="n"/>
      <c r="E85" s="6" t="n"/>
      <c r="F85" s="5" t="n"/>
      <c r="G85" s="4" t="n"/>
      <c r="H85" s="5" t="n"/>
      <c r="I85" s="6" t="n"/>
      <c r="J85" s="7" t="n"/>
      <c r="K85" s="8">
        <f>IF(C85="","",IF(G85="","Não executado",IF(G85="Falhou",IF(E85="Sim","Bloqueia o lançamento","Corrigir na semana 1"),IF(AND(G85="Passou",H85=""),"Falta comprovativo","OK"))))</f>
        <v/>
      </c>
    </row>
    <row r="86">
      <c r="A86" s="4" t="n"/>
      <c r="B86" s="5" t="n"/>
      <c r="C86" s="5" t="n"/>
      <c r="D86" s="5" t="n"/>
      <c r="E86" s="6" t="n"/>
      <c r="F86" s="5" t="n"/>
      <c r="G86" s="4" t="n"/>
      <c r="H86" s="5" t="n"/>
      <c r="I86" s="6" t="n"/>
      <c r="J86" s="7" t="n"/>
      <c r="K86" s="8">
        <f>IF(C86="","",IF(G86="","Não executado",IF(G86="Falhou",IF(E86="Sim","Bloqueia o lançamento","Corrigir na semana 1"),IF(AND(G86="Passou",H86=""),"Falta comprovativo","OK"))))</f>
        <v/>
      </c>
    </row>
    <row r="87">
      <c r="A87" s="4" t="n"/>
      <c r="B87" s="5" t="n"/>
      <c r="C87" s="5" t="n"/>
      <c r="D87" s="5" t="n"/>
      <c r="E87" s="6" t="n"/>
      <c r="F87" s="5" t="n"/>
      <c r="G87" s="4" t="n"/>
      <c r="H87" s="5" t="n"/>
      <c r="I87" s="6" t="n"/>
      <c r="J87" s="7" t="n"/>
      <c r="K87" s="8">
        <f>IF(C87="","",IF(G87="","Não executado",IF(G87="Falhou",IF(E87="Sim","Bloqueia o lançamento","Corrigir na semana 1"),IF(AND(G87="Passou",H87=""),"Falta comprovativo","OK"))))</f>
        <v/>
      </c>
    </row>
    <row r="88">
      <c r="A88" s="4" t="n"/>
      <c r="B88" s="5" t="n"/>
      <c r="C88" s="5" t="n"/>
      <c r="D88" s="5" t="n"/>
      <c r="E88" s="6" t="n"/>
      <c r="F88" s="5" t="n"/>
      <c r="G88" s="4" t="n"/>
      <c r="H88" s="5" t="n"/>
      <c r="I88" s="6" t="n"/>
      <c r="J88" s="7" t="n"/>
      <c r="K88" s="8">
        <f>IF(C88="","",IF(G88="","Não executado",IF(G88="Falhou",IF(E88="Sim","Bloqueia o lançamento","Corrigir na semana 1"),IF(AND(G88="Passou",H88=""),"Falta comprovativo","OK"))))</f>
        <v/>
      </c>
    </row>
    <row r="89">
      <c r="A89" s="4" t="n"/>
      <c r="B89" s="5" t="n"/>
      <c r="C89" s="5" t="n"/>
      <c r="D89" s="5" t="n"/>
      <c r="E89" s="6" t="n"/>
      <c r="F89" s="5" t="n"/>
      <c r="G89" s="4" t="n"/>
      <c r="H89" s="5" t="n"/>
      <c r="I89" s="6" t="n"/>
      <c r="J89" s="7" t="n"/>
      <c r="K89" s="8">
        <f>IF(C89="","",IF(G89="","Não executado",IF(G89="Falhou",IF(E89="Sim","Bloqueia o lançamento","Corrigir na semana 1"),IF(AND(G89="Passou",H89=""),"Falta comprovativo","OK"))))</f>
        <v/>
      </c>
    </row>
    <row r="90">
      <c r="A90" s="4" t="n"/>
      <c r="B90" s="5" t="n"/>
      <c r="C90" s="5" t="n"/>
      <c r="D90" s="5" t="n"/>
      <c r="E90" s="6" t="n"/>
      <c r="F90" s="5" t="n"/>
      <c r="G90" s="4" t="n"/>
      <c r="H90" s="5" t="n"/>
      <c r="I90" s="6" t="n"/>
      <c r="J90" s="7" t="n"/>
      <c r="K90" s="8">
        <f>IF(C90="","",IF(G90="","Não executado",IF(G90="Falhou",IF(E90="Sim","Bloqueia o lançamento","Corrigir na semana 1"),IF(AND(G90="Passou",H90=""),"Falta comprovativo","OK"))))</f>
        <v/>
      </c>
    </row>
    <row r="91">
      <c r="A91" s="4" t="n"/>
      <c r="B91" s="5" t="n"/>
      <c r="C91" s="5" t="n"/>
      <c r="D91" s="5" t="n"/>
      <c r="E91" s="6" t="n"/>
      <c r="F91" s="5" t="n"/>
      <c r="G91" s="4" t="n"/>
      <c r="H91" s="5" t="n"/>
      <c r="I91" s="6" t="n"/>
      <c r="J91" s="7" t="n"/>
      <c r="K91" s="8">
        <f>IF(C91="","",IF(G91="","Não executado",IF(G91="Falhou",IF(E91="Sim","Bloqueia o lançamento","Corrigir na semana 1"),IF(AND(G91="Passou",H91=""),"Falta comprovativo","OK"))))</f>
        <v/>
      </c>
    </row>
    <row r="92">
      <c r="A92" s="4" t="n"/>
      <c r="B92" s="5" t="n"/>
      <c r="C92" s="5" t="n"/>
      <c r="D92" s="5" t="n"/>
      <c r="E92" s="6" t="n"/>
      <c r="F92" s="5" t="n"/>
      <c r="G92" s="4" t="n"/>
      <c r="H92" s="5" t="n"/>
      <c r="I92" s="6" t="n"/>
      <c r="J92" s="7" t="n"/>
      <c r="K92" s="8">
        <f>IF(C92="","",IF(G92="","Não executado",IF(G92="Falhou",IF(E92="Sim","Bloqueia o lançamento","Corrigir na semana 1"),IF(AND(G92="Passou",H92=""),"Falta comprovativo","OK"))))</f>
        <v/>
      </c>
    </row>
    <row r="93">
      <c r="A93" s="4" t="n"/>
      <c r="B93" s="5" t="n"/>
      <c r="C93" s="5" t="n"/>
      <c r="D93" s="5" t="n"/>
      <c r="E93" s="6" t="n"/>
      <c r="F93" s="5" t="n"/>
      <c r="G93" s="4" t="n"/>
      <c r="H93" s="5" t="n"/>
      <c r="I93" s="6" t="n"/>
      <c r="J93" s="7" t="n"/>
      <c r="K93" s="8">
        <f>IF(C93="","",IF(G93="","Não executado",IF(G93="Falhou",IF(E93="Sim","Bloqueia o lançamento","Corrigir na semana 1"),IF(AND(G93="Passou",H93=""),"Falta comprovativo","OK"))))</f>
        <v/>
      </c>
    </row>
    <row r="94">
      <c r="A94" s="4" t="n"/>
      <c r="B94" s="5" t="n"/>
      <c r="C94" s="5" t="n"/>
      <c r="D94" s="5" t="n"/>
      <c r="E94" s="6" t="n"/>
      <c r="F94" s="5" t="n"/>
      <c r="G94" s="4" t="n"/>
      <c r="H94" s="5" t="n"/>
      <c r="I94" s="6" t="n"/>
      <c r="J94" s="7" t="n"/>
      <c r="K94" s="8">
        <f>IF(C94="","",IF(G94="","Não executado",IF(G94="Falhou",IF(E94="Sim","Bloqueia o lançamento","Corrigir na semana 1"),IF(AND(G94="Passou",H94=""),"Falta comprovativo","OK"))))</f>
        <v/>
      </c>
    </row>
    <row r="95">
      <c r="A95" s="4" t="n"/>
      <c r="B95" s="5" t="n"/>
      <c r="C95" s="5" t="n"/>
      <c r="D95" s="5" t="n"/>
      <c r="E95" s="6" t="n"/>
      <c r="F95" s="5" t="n"/>
      <c r="G95" s="4" t="n"/>
      <c r="H95" s="5" t="n"/>
      <c r="I95" s="6" t="n"/>
      <c r="J95" s="7" t="n"/>
      <c r="K95" s="8">
        <f>IF(C95="","",IF(G95="","Não executado",IF(G95="Falhou",IF(E95="Sim","Bloqueia o lançamento","Corrigir na semana 1"),IF(AND(G95="Passou",H95=""),"Falta comprovativo","OK"))))</f>
        <v/>
      </c>
    </row>
    <row r="96">
      <c r="A96" s="4" t="n"/>
      <c r="B96" s="5" t="n"/>
      <c r="C96" s="5" t="n"/>
      <c r="D96" s="5" t="n"/>
      <c r="E96" s="6" t="n"/>
      <c r="F96" s="5" t="n"/>
      <c r="G96" s="4" t="n"/>
      <c r="H96" s="5" t="n"/>
      <c r="I96" s="6" t="n"/>
      <c r="J96" s="7" t="n"/>
      <c r="K96" s="8">
        <f>IF(C96="","",IF(G96="","Não executado",IF(G96="Falhou",IF(E96="Sim","Bloqueia o lançamento","Corrigir na semana 1"),IF(AND(G96="Passou",H96=""),"Falta comprovativo","OK"))))</f>
        <v/>
      </c>
    </row>
    <row r="97">
      <c r="A97" s="4" t="n"/>
      <c r="B97" s="5" t="n"/>
      <c r="C97" s="5" t="n"/>
      <c r="D97" s="5" t="n"/>
      <c r="E97" s="6" t="n"/>
      <c r="F97" s="5" t="n"/>
      <c r="G97" s="4" t="n"/>
      <c r="H97" s="5" t="n"/>
      <c r="I97" s="6" t="n"/>
      <c r="J97" s="7" t="n"/>
      <c r="K97" s="8">
        <f>IF(C97="","",IF(G97="","Não executado",IF(G97="Falhou",IF(E97="Sim","Bloqueia o lançamento","Corrigir na semana 1"),IF(AND(G97="Passou",H97=""),"Falta comprovativo","OK"))))</f>
        <v/>
      </c>
    </row>
    <row r="98">
      <c r="A98" s="4" t="n"/>
      <c r="B98" s="5" t="n"/>
      <c r="C98" s="5" t="n"/>
      <c r="D98" s="5" t="n"/>
      <c r="E98" s="6" t="n"/>
      <c r="F98" s="5" t="n"/>
      <c r="G98" s="4" t="n"/>
      <c r="H98" s="5" t="n"/>
      <c r="I98" s="6" t="n"/>
      <c r="J98" s="7" t="n"/>
      <c r="K98" s="8">
        <f>IF(C98="","",IF(G98="","Não executado",IF(G98="Falhou",IF(E98="Sim","Bloqueia o lançamento","Corrigir na semana 1"),IF(AND(G98="Passou",H98=""),"Falta comprovativo","OK"))))</f>
        <v/>
      </c>
    </row>
    <row r="99">
      <c r="A99" s="4" t="n"/>
      <c r="B99" s="5" t="n"/>
      <c r="C99" s="5" t="n"/>
      <c r="D99" s="5" t="n"/>
      <c r="E99" s="6" t="n"/>
      <c r="F99" s="5" t="n"/>
      <c r="G99" s="4" t="n"/>
      <c r="H99" s="5" t="n"/>
      <c r="I99" s="6" t="n"/>
      <c r="J99" s="7" t="n"/>
      <c r="K99" s="8">
        <f>IF(C99="","",IF(G99="","Não executado",IF(G99="Falhou",IF(E99="Sim","Bloqueia o lançamento","Corrigir na semana 1"),IF(AND(G99="Passou",H99=""),"Falta comprovativo","OK"))))</f>
        <v/>
      </c>
    </row>
    <row r="100">
      <c r="A100" s="4" t="n"/>
      <c r="B100" s="5" t="n"/>
      <c r="C100" s="5" t="n"/>
      <c r="D100" s="5" t="n"/>
      <c r="E100" s="6" t="n"/>
      <c r="F100" s="5" t="n"/>
      <c r="G100" s="4" t="n"/>
      <c r="H100" s="5" t="n"/>
      <c r="I100" s="6" t="n"/>
      <c r="J100" s="7" t="n"/>
      <c r="K100" s="8">
        <f>IF(C100="","",IF(G100="","Não executado",IF(G100="Falhou",IF(E100="Sim","Bloqueia o lançamento","Corrigir na semana 1"),IF(AND(G100="Passou",H100=""),"Falta comprovativo","OK"))))</f>
        <v/>
      </c>
    </row>
    <row r="101">
      <c r="A101" s="4" t="n"/>
      <c r="B101" s="5" t="n"/>
      <c r="C101" s="5" t="n"/>
      <c r="D101" s="5" t="n"/>
      <c r="E101" s="6" t="n"/>
      <c r="F101" s="5" t="n"/>
      <c r="G101" s="4" t="n"/>
      <c r="H101" s="5" t="n"/>
      <c r="I101" s="6" t="n"/>
      <c r="J101" s="7" t="n"/>
      <c r="K101" s="8">
        <f>IF(C101="","",IF(G101="","Não executado",IF(G101="Falhou",IF(E101="Sim","Bloqueia o lançamento","Corrigir na semana 1"),IF(AND(G101="Passou",H101=""),"Falta comprovativo","OK"))))</f>
        <v/>
      </c>
    </row>
    <row r="102">
      <c r="A102" s="4" t="n"/>
      <c r="B102" s="5" t="n"/>
      <c r="C102" s="5" t="n"/>
      <c r="D102" s="5" t="n"/>
      <c r="E102" s="6" t="n"/>
      <c r="F102" s="5" t="n"/>
      <c r="G102" s="4" t="n"/>
      <c r="H102" s="5" t="n"/>
      <c r="I102" s="6" t="n"/>
      <c r="J102" s="7" t="n"/>
      <c r="K102" s="8">
        <f>IF(C102="","",IF(G102="","Não executado",IF(G102="Falhou",IF(E102="Sim","Bloqueia o lançamento","Corrigir na semana 1"),IF(AND(G102="Passou",H102=""),"Falta comprovativo","OK"))))</f>
        <v/>
      </c>
    </row>
    <row r="103">
      <c r="A103" s="4" t="n"/>
      <c r="B103" s="5" t="n"/>
      <c r="C103" s="5" t="n"/>
      <c r="D103" s="5" t="n"/>
      <c r="E103" s="6" t="n"/>
      <c r="F103" s="5" t="n"/>
      <c r="G103" s="4" t="n"/>
      <c r="H103" s="5" t="n"/>
      <c r="I103" s="6" t="n"/>
      <c r="J103" s="7" t="n"/>
      <c r="K103" s="8">
        <f>IF(C103="","",IF(G103="","Não executado",IF(G103="Falhou",IF(E103="Sim","Bloqueia o lançamento","Corrigir na semana 1"),IF(AND(G103="Passou",H103=""),"Falta comprovativo","OK"))))</f>
        <v/>
      </c>
    </row>
    <row r="104">
      <c r="A104" s="4" t="n"/>
      <c r="B104" s="5" t="n"/>
      <c r="C104" s="5" t="n"/>
      <c r="D104" s="5" t="n"/>
      <c r="E104" s="6" t="n"/>
      <c r="F104" s="5" t="n"/>
      <c r="G104" s="4" t="n"/>
      <c r="H104" s="5" t="n"/>
      <c r="I104" s="6" t="n"/>
      <c r="J104" s="7" t="n"/>
      <c r="K104" s="8">
        <f>IF(C104="","",IF(G104="","Não executado",IF(G104="Falhou",IF(E104="Sim","Bloqueia o lançamento","Corrigir na semana 1"),IF(AND(G104="Passou",H104=""),"Falta comprovativo","OK"))))</f>
        <v/>
      </c>
    </row>
    <row r="105">
      <c r="A105" s="4" t="n"/>
      <c r="B105" s="5" t="n"/>
      <c r="C105" s="5" t="n"/>
      <c r="D105" s="5" t="n"/>
      <c r="E105" s="6" t="n"/>
      <c r="F105" s="5" t="n"/>
      <c r="G105" s="4" t="n"/>
      <c r="H105" s="5" t="n"/>
      <c r="I105" s="6" t="n"/>
      <c r="J105" s="7" t="n"/>
      <c r="K105" s="8">
        <f>IF(C105="","",IF(G105="","Não executado",IF(G105="Falhou",IF(E105="Sim","Bloqueia o lançamento","Corrigir na semana 1"),IF(AND(G105="Passou",H105=""),"Falta comprovativo","OK"))))</f>
        <v/>
      </c>
    </row>
    <row r="106">
      <c r="A106" s="4" t="n"/>
      <c r="B106" s="5" t="n"/>
      <c r="C106" s="5" t="n"/>
      <c r="D106" s="5" t="n"/>
      <c r="E106" s="6" t="n"/>
      <c r="F106" s="5" t="n"/>
      <c r="G106" s="4" t="n"/>
      <c r="H106" s="5" t="n"/>
      <c r="I106" s="6" t="n"/>
      <c r="J106" s="7" t="n"/>
      <c r="K106" s="8">
        <f>IF(C106="","",IF(G106="","Não executado",IF(G106="Falhou",IF(E106="Sim","Bloqueia o lançamento","Corrigir na semana 1"),IF(AND(G106="Passou",H106=""),"Falta comprovativo","OK"))))</f>
        <v/>
      </c>
    </row>
    <row r="107">
      <c r="A107" s="4" t="n"/>
      <c r="B107" s="5" t="n"/>
      <c r="C107" s="5" t="n"/>
      <c r="D107" s="5" t="n"/>
      <c r="E107" s="6" t="n"/>
      <c r="F107" s="5" t="n"/>
      <c r="G107" s="4" t="n"/>
      <c r="H107" s="5" t="n"/>
      <c r="I107" s="6" t="n"/>
      <c r="J107" s="7" t="n"/>
      <c r="K107" s="8">
        <f>IF(C107="","",IF(G107="","Não executado",IF(G107="Falhou",IF(E107="Sim","Bloqueia o lançamento","Corrigir na semana 1"),IF(AND(G107="Passou",H107=""),"Falta comprovativo","OK"))))</f>
        <v/>
      </c>
    </row>
    <row r="108">
      <c r="A108" s="4" t="n"/>
      <c r="B108" s="5" t="n"/>
      <c r="C108" s="5" t="n"/>
      <c r="D108" s="5" t="n"/>
      <c r="E108" s="6" t="n"/>
      <c r="F108" s="5" t="n"/>
      <c r="G108" s="4" t="n"/>
      <c r="H108" s="5" t="n"/>
      <c r="I108" s="6" t="n"/>
      <c r="J108" s="7" t="n"/>
      <c r="K108" s="8">
        <f>IF(C108="","",IF(G108="","Não executado",IF(G108="Falhou",IF(E108="Sim","Bloqueia o lançamento","Corrigir na semana 1"),IF(AND(G108="Passou",H108=""),"Falta comprovativo","OK"))))</f>
        <v/>
      </c>
    </row>
    <row r="109">
      <c r="A109" s="4" t="n"/>
      <c r="B109" s="5" t="n"/>
      <c r="C109" s="5" t="n"/>
      <c r="D109" s="5" t="n"/>
      <c r="E109" s="6" t="n"/>
      <c r="F109" s="5" t="n"/>
      <c r="G109" s="4" t="n"/>
      <c r="H109" s="5" t="n"/>
      <c r="I109" s="6" t="n"/>
      <c r="J109" s="7" t="n"/>
      <c r="K109" s="8">
        <f>IF(C109="","",IF(G109="","Não executado",IF(G109="Falhou",IF(E109="Sim","Bloqueia o lançamento","Corrigir na semana 1"),IF(AND(G109="Passou",H109=""),"Falta comprovativo","OK"))))</f>
        <v/>
      </c>
    </row>
    <row r="110">
      <c r="A110" s="4" t="n"/>
      <c r="B110" s="5" t="n"/>
      <c r="C110" s="5" t="n"/>
      <c r="D110" s="5" t="n"/>
      <c r="E110" s="6" t="n"/>
      <c r="F110" s="5" t="n"/>
      <c r="G110" s="4" t="n"/>
      <c r="H110" s="5" t="n"/>
      <c r="I110" s="6" t="n"/>
      <c r="J110" s="7" t="n"/>
      <c r="K110" s="8">
        <f>IF(C110="","",IF(G110="","Não executado",IF(G110="Falhou",IF(E110="Sim","Bloqueia o lançamento","Corrigir na semana 1"),IF(AND(G110="Passou",H110=""),"Falta comprovativo","OK"))))</f>
        <v/>
      </c>
    </row>
    <row r="111">
      <c r="A111" s="4" t="n"/>
      <c r="B111" s="5" t="n"/>
      <c r="C111" s="5" t="n"/>
      <c r="D111" s="5" t="n"/>
      <c r="E111" s="6" t="n"/>
      <c r="F111" s="5" t="n"/>
      <c r="G111" s="4" t="n"/>
      <c r="H111" s="5" t="n"/>
      <c r="I111" s="6" t="n"/>
      <c r="J111" s="7" t="n"/>
      <c r="K111" s="8">
        <f>IF(C111="","",IF(G111="","Não executado",IF(G111="Falhou",IF(E111="Sim","Bloqueia o lançamento","Corrigir na semana 1"),IF(AND(G111="Passou",H111=""),"Falta comprovativo","OK"))))</f>
        <v/>
      </c>
    </row>
    <row r="112">
      <c r="A112" s="4" t="n"/>
      <c r="B112" s="5" t="n"/>
      <c r="C112" s="5" t="n"/>
      <c r="D112" s="5" t="n"/>
      <c r="E112" s="6" t="n"/>
      <c r="F112" s="5" t="n"/>
      <c r="G112" s="4" t="n"/>
      <c r="H112" s="5" t="n"/>
      <c r="I112" s="6" t="n"/>
      <c r="J112" s="7" t="n"/>
      <c r="K112" s="8">
        <f>IF(C112="","",IF(G112="","Não executado",IF(G112="Falhou",IF(E112="Sim","Bloqueia o lançamento","Corrigir na semana 1"),IF(AND(G112="Passou",H112=""),"Falta comprovativo","OK"))))</f>
        <v/>
      </c>
    </row>
    <row r="113">
      <c r="A113" s="4" t="n"/>
      <c r="B113" s="5" t="n"/>
      <c r="C113" s="5" t="n"/>
      <c r="D113" s="5" t="n"/>
      <c r="E113" s="6" t="n"/>
      <c r="F113" s="5" t="n"/>
      <c r="G113" s="4" t="n"/>
      <c r="H113" s="5" t="n"/>
      <c r="I113" s="6" t="n"/>
      <c r="J113" s="7" t="n"/>
      <c r="K113" s="8">
        <f>IF(C113="","",IF(G113="","Não executado",IF(G113="Falhou",IF(E113="Sim","Bloqueia o lançamento","Corrigir na semana 1"),IF(AND(G113="Passou",H113=""),"Falta comprovativo","OK"))))</f>
        <v/>
      </c>
    </row>
    <row r="114">
      <c r="A114" s="4" t="n"/>
      <c r="B114" s="5" t="n"/>
      <c r="C114" s="5" t="n"/>
      <c r="D114" s="5" t="n"/>
      <c r="E114" s="6" t="n"/>
      <c r="F114" s="5" t="n"/>
      <c r="G114" s="4" t="n"/>
      <c r="H114" s="5" t="n"/>
      <c r="I114" s="6" t="n"/>
      <c r="J114" s="7" t="n"/>
      <c r="K114" s="8">
        <f>IF(C114="","",IF(G114="","Não executado",IF(G114="Falhou",IF(E114="Sim","Bloqueia o lançamento","Corrigir na semana 1"),IF(AND(G114="Passou",H114=""),"Falta comprovativo","OK"))))</f>
        <v/>
      </c>
    </row>
    <row r="115">
      <c r="A115" s="4" t="n"/>
      <c r="B115" s="5" t="n"/>
      <c r="C115" s="5" t="n"/>
      <c r="D115" s="5" t="n"/>
      <c r="E115" s="6" t="n"/>
      <c r="F115" s="5" t="n"/>
      <c r="G115" s="4" t="n"/>
      <c r="H115" s="5" t="n"/>
      <c r="I115" s="6" t="n"/>
      <c r="J115" s="7" t="n"/>
      <c r="K115" s="8">
        <f>IF(C115="","",IF(G115="","Não executado",IF(G115="Falhou",IF(E115="Sim","Bloqueia o lançamento","Corrigir na semana 1"),IF(AND(G115="Passou",H115=""),"Falta comprovativo","OK"))))</f>
        <v/>
      </c>
    </row>
    <row r="116">
      <c r="A116" s="4" t="n"/>
      <c r="B116" s="5" t="n"/>
      <c r="C116" s="5" t="n"/>
      <c r="D116" s="5" t="n"/>
      <c r="E116" s="6" t="n"/>
      <c r="F116" s="5" t="n"/>
      <c r="G116" s="4" t="n"/>
      <c r="H116" s="5" t="n"/>
      <c r="I116" s="6" t="n"/>
      <c r="J116" s="7" t="n"/>
      <c r="K116" s="8">
        <f>IF(C116="","",IF(G116="","Não executado",IF(G116="Falhou",IF(E116="Sim","Bloqueia o lançamento","Corrigir na semana 1"),IF(AND(G116="Passou",H116=""),"Falta comprovativo","OK"))))</f>
        <v/>
      </c>
    </row>
    <row r="117">
      <c r="A117" s="4" t="n"/>
      <c r="B117" s="5" t="n"/>
      <c r="C117" s="5" t="n"/>
      <c r="D117" s="5" t="n"/>
      <c r="E117" s="6" t="n"/>
      <c r="F117" s="5" t="n"/>
      <c r="G117" s="4" t="n"/>
      <c r="H117" s="5" t="n"/>
      <c r="I117" s="6" t="n"/>
      <c r="J117" s="7" t="n"/>
      <c r="K117" s="8">
        <f>IF(C117="","",IF(G117="","Não executado",IF(G117="Falhou",IF(E117="Sim","Bloqueia o lançamento","Corrigir na semana 1"),IF(AND(G117="Passou",H117=""),"Falta comprovativo","OK"))))</f>
        <v/>
      </c>
    </row>
    <row r="118">
      <c r="A118" s="4" t="n"/>
      <c r="B118" s="5" t="n"/>
      <c r="C118" s="5" t="n"/>
      <c r="D118" s="5" t="n"/>
      <c r="E118" s="6" t="n"/>
      <c r="F118" s="5" t="n"/>
      <c r="G118" s="4" t="n"/>
      <c r="H118" s="5" t="n"/>
      <c r="I118" s="6" t="n"/>
      <c r="J118" s="7" t="n"/>
      <c r="K118" s="8">
        <f>IF(C118="","",IF(G118="","Não executado",IF(G118="Falhou",IF(E118="Sim","Bloqueia o lançamento","Corrigir na semana 1"),IF(AND(G118="Passou",H118=""),"Falta comprovativo","OK"))))</f>
        <v/>
      </c>
    </row>
    <row r="119">
      <c r="A119" s="4" t="n"/>
      <c r="B119" s="5" t="n"/>
      <c r="C119" s="5" t="n"/>
      <c r="D119" s="5" t="n"/>
      <c r="E119" s="6" t="n"/>
      <c r="F119" s="5" t="n"/>
      <c r="G119" s="4" t="n"/>
      <c r="H119" s="5" t="n"/>
      <c r="I119" s="6" t="n"/>
      <c r="J119" s="7" t="n"/>
      <c r="K119" s="8">
        <f>IF(C119="","",IF(G119="","Não executado",IF(G119="Falhou",IF(E119="Sim","Bloqueia o lançamento","Corrigir na semana 1"),IF(AND(G119="Passou",H119=""),"Falta comprovativo","OK"))))</f>
        <v/>
      </c>
    </row>
    <row r="120">
      <c r="A120" s="4" t="n"/>
      <c r="B120" s="5" t="n"/>
      <c r="C120" s="5" t="n"/>
      <c r="D120" s="5" t="n"/>
      <c r="E120" s="6" t="n"/>
      <c r="F120" s="5" t="n"/>
      <c r="G120" s="4" t="n"/>
      <c r="H120" s="5" t="n"/>
      <c r="I120" s="6" t="n"/>
      <c r="J120" s="7" t="n"/>
      <c r="K120" s="8">
        <f>IF(C120="","",IF(G120="","Não executado",IF(G120="Falhou",IF(E120="Sim","Bloqueia o lançamento","Corrigir na semana 1"),IF(AND(G120="Passou",H120=""),"Falta comprovativo","OK"))))</f>
        <v/>
      </c>
    </row>
    <row r="121">
      <c r="A121" s="4" t="n"/>
      <c r="B121" s="5" t="n"/>
      <c r="C121" s="5" t="n"/>
      <c r="D121" s="5" t="n"/>
      <c r="E121" s="6" t="n"/>
      <c r="F121" s="5" t="n"/>
      <c r="G121" s="4" t="n"/>
      <c r="H121" s="5" t="n"/>
      <c r="I121" s="6" t="n"/>
      <c r="J121" s="7" t="n"/>
      <c r="K121" s="8">
        <f>IF(C121="","",IF(G121="","Não executado",IF(G121="Falhou",IF(E121="Sim","Bloqueia o lançamento","Corrigir na semana 1"),IF(AND(G121="Passou",H121=""),"Falta comprovativo","OK"))))</f>
        <v/>
      </c>
    </row>
    <row r="122">
      <c r="A122" s="4" t="n"/>
      <c r="B122" s="5" t="n"/>
      <c r="C122" s="5" t="n"/>
      <c r="D122" s="5" t="n"/>
      <c r="E122" s="6" t="n"/>
      <c r="F122" s="5" t="n"/>
      <c r="G122" s="4" t="n"/>
      <c r="H122" s="5" t="n"/>
      <c r="I122" s="6" t="n"/>
      <c r="J122" s="7" t="n"/>
      <c r="K122" s="8">
        <f>IF(C122="","",IF(G122="","Não executado",IF(G122="Falhou",IF(E122="Sim","Bloqueia o lançamento","Corrigir na semana 1"),IF(AND(G122="Passou",H122=""),"Falta comprovativo","OK"))))</f>
        <v/>
      </c>
    </row>
    <row r="123">
      <c r="A123" s="4" t="n"/>
      <c r="B123" s="5" t="n"/>
      <c r="C123" s="5" t="n"/>
      <c r="D123" s="5" t="n"/>
      <c r="E123" s="6" t="n"/>
      <c r="F123" s="5" t="n"/>
      <c r="G123" s="4" t="n"/>
      <c r="H123" s="5" t="n"/>
      <c r="I123" s="6" t="n"/>
      <c r="J123" s="7" t="n"/>
      <c r="K123" s="8">
        <f>IF(C123="","",IF(G123="","Não executado",IF(G123="Falhou",IF(E123="Sim","Bloqueia o lançamento","Corrigir na semana 1"),IF(AND(G123="Passou",H123=""),"Falta comprovativo","OK"))))</f>
        <v/>
      </c>
    </row>
    <row r="124">
      <c r="A124" s="4" t="n"/>
      <c r="B124" s="5" t="n"/>
      <c r="C124" s="5" t="n"/>
      <c r="D124" s="5" t="n"/>
      <c r="E124" s="6" t="n"/>
      <c r="F124" s="5" t="n"/>
      <c r="G124" s="4" t="n"/>
      <c r="H124" s="5" t="n"/>
      <c r="I124" s="6" t="n"/>
      <c r="J124" s="7" t="n"/>
      <c r="K124" s="8">
        <f>IF(C124="","",IF(G124="","Não executado",IF(G124="Falhou",IF(E124="Sim","Bloqueia o lançamento","Corrigir na semana 1"),IF(AND(G124="Passou",H124=""),"Falta comprovativo","OK"))))</f>
        <v/>
      </c>
    </row>
    <row r="125">
      <c r="A125" s="4" t="n"/>
      <c r="B125" s="5" t="n"/>
      <c r="C125" s="5" t="n"/>
      <c r="D125" s="5" t="n"/>
      <c r="E125" s="6" t="n"/>
      <c r="F125" s="5" t="n"/>
      <c r="G125" s="4" t="n"/>
      <c r="H125" s="5" t="n"/>
      <c r="I125" s="6" t="n"/>
      <c r="J125" s="7" t="n"/>
      <c r="K125" s="8">
        <f>IF(C125="","",IF(G125="","Não executado",IF(G125="Falhou",IF(E125="Sim","Bloqueia o lançamento","Corrigir na semana 1"),IF(AND(G125="Passou",H125=""),"Falta comprovativo","OK"))))</f>
        <v/>
      </c>
    </row>
    <row r="126">
      <c r="A126" s="4" t="n"/>
      <c r="B126" s="5" t="n"/>
      <c r="C126" s="5" t="n"/>
      <c r="D126" s="5" t="n"/>
      <c r="E126" s="6" t="n"/>
      <c r="F126" s="5" t="n"/>
      <c r="G126" s="4" t="n"/>
      <c r="H126" s="5" t="n"/>
      <c r="I126" s="6" t="n"/>
      <c r="J126" s="7" t="n"/>
      <c r="K126" s="8">
        <f>IF(C126="","",IF(G126="","Não executado",IF(G126="Falhou",IF(E126="Sim","Bloqueia o lançamento","Corrigir na semana 1"),IF(AND(G126="Passou",H126=""),"Falta comprovativo","OK"))))</f>
        <v/>
      </c>
    </row>
    <row r="127">
      <c r="A127" s="4" t="n"/>
      <c r="B127" s="5" t="n"/>
      <c r="C127" s="5" t="n"/>
      <c r="D127" s="5" t="n"/>
      <c r="E127" s="6" t="n"/>
      <c r="F127" s="5" t="n"/>
      <c r="G127" s="4" t="n"/>
      <c r="H127" s="5" t="n"/>
      <c r="I127" s="6" t="n"/>
      <c r="J127" s="7" t="n"/>
      <c r="K127" s="8">
        <f>IF(C127="","",IF(G127="","Não executado",IF(G127="Falhou",IF(E127="Sim","Bloqueia o lançamento","Corrigir na semana 1"),IF(AND(G127="Passou",H127=""),"Falta comprovativo","OK"))))</f>
        <v/>
      </c>
    </row>
    <row r="128">
      <c r="A128" s="4" t="n"/>
      <c r="B128" s="5" t="n"/>
      <c r="C128" s="5" t="n"/>
      <c r="D128" s="5" t="n"/>
      <c r="E128" s="6" t="n"/>
      <c r="F128" s="5" t="n"/>
      <c r="G128" s="4" t="n"/>
      <c r="H128" s="5" t="n"/>
      <c r="I128" s="6" t="n"/>
      <c r="J128" s="7" t="n"/>
      <c r="K128" s="8">
        <f>IF(C128="","",IF(G128="","Não executado",IF(G128="Falhou",IF(E128="Sim","Bloqueia o lançamento","Corrigir na semana 1"),IF(AND(G128="Passou",H128=""),"Falta comprovativo","OK"))))</f>
        <v/>
      </c>
    </row>
    <row r="129">
      <c r="A129" s="4" t="n"/>
      <c r="B129" s="5" t="n"/>
      <c r="C129" s="5" t="n"/>
      <c r="D129" s="5" t="n"/>
      <c r="E129" s="6" t="n"/>
      <c r="F129" s="5" t="n"/>
      <c r="G129" s="4" t="n"/>
      <c r="H129" s="5" t="n"/>
      <c r="I129" s="6" t="n"/>
      <c r="J129" s="7" t="n"/>
      <c r="K129" s="8">
        <f>IF(C129="","",IF(G129="","Não executado",IF(G129="Falhou",IF(E129="Sim","Bloqueia o lançamento","Corrigir na semana 1"),IF(AND(G129="Passou",H129=""),"Falta comprovativo","OK"))))</f>
        <v/>
      </c>
    </row>
    <row r="130">
      <c r="A130" s="4" t="n"/>
      <c r="B130" s="5" t="n"/>
      <c r="C130" s="5" t="n"/>
      <c r="D130" s="5" t="n"/>
      <c r="E130" s="6" t="n"/>
      <c r="F130" s="5" t="n"/>
      <c r="G130" s="4" t="n"/>
      <c r="H130" s="5" t="n"/>
      <c r="I130" s="6" t="n"/>
      <c r="J130" s="7" t="n"/>
      <c r="K130" s="8">
        <f>IF(C130="","",IF(G130="","Não executado",IF(G130="Falhou",IF(E130="Sim","Bloqueia o lançamento","Corrigir na semana 1"),IF(AND(G130="Passou",H130=""),"Falta comprovativo","OK"))))</f>
        <v/>
      </c>
    </row>
    <row r="131">
      <c r="A131" s="4" t="n"/>
      <c r="B131" s="5" t="n"/>
      <c r="C131" s="5" t="n"/>
      <c r="D131" s="5" t="n"/>
      <c r="E131" s="6" t="n"/>
      <c r="F131" s="5" t="n"/>
      <c r="G131" s="4" t="n"/>
      <c r="H131" s="5" t="n"/>
      <c r="I131" s="6" t="n"/>
      <c r="J131" s="7" t="n"/>
      <c r="K131" s="8">
        <f>IF(C131="","",IF(G131="","Não executado",IF(G131="Falhou",IF(E131="Sim","Bloqueia o lançamento","Corrigir na semana 1"),IF(AND(G131="Passou",H131=""),"Falta comprovativo","OK"))))</f>
        <v/>
      </c>
    </row>
    <row r="132">
      <c r="A132" s="4" t="n"/>
      <c r="B132" s="5" t="n"/>
      <c r="C132" s="5" t="n"/>
      <c r="D132" s="5" t="n"/>
      <c r="E132" s="6" t="n"/>
      <c r="F132" s="5" t="n"/>
      <c r="G132" s="4" t="n"/>
      <c r="H132" s="5" t="n"/>
      <c r="I132" s="6" t="n"/>
      <c r="J132" s="7" t="n"/>
      <c r="K132" s="8">
        <f>IF(C132="","",IF(G132="","Não executado",IF(G132="Falhou",IF(E132="Sim","Bloqueia o lançamento","Corrigir na semana 1"),IF(AND(G132="Passou",H132=""),"Falta comprovativo","OK"))))</f>
        <v/>
      </c>
    </row>
    <row r="133">
      <c r="A133" s="4" t="n"/>
      <c r="B133" s="5" t="n"/>
      <c r="C133" s="5" t="n"/>
      <c r="D133" s="5" t="n"/>
      <c r="E133" s="6" t="n"/>
      <c r="F133" s="5" t="n"/>
      <c r="G133" s="4" t="n"/>
      <c r="H133" s="5" t="n"/>
      <c r="I133" s="6" t="n"/>
      <c r="J133" s="7" t="n"/>
      <c r="K133" s="8">
        <f>IF(C133="","",IF(G133="","Não executado",IF(G133="Falhou",IF(E133="Sim","Bloqueia o lançamento","Corrigir na semana 1"),IF(AND(G133="Passou",H133=""),"Falta comprovativo","OK"))))</f>
        <v/>
      </c>
    </row>
    <row r="134">
      <c r="A134" s="4" t="n"/>
      <c r="B134" s="5" t="n"/>
      <c r="C134" s="5" t="n"/>
      <c r="D134" s="5" t="n"/>
      <c r="E134" s="6" t="n"/>
      <c r="F134" s="5" t="n"/>
      <c r="G134" s="4" t="n"/>
      <c r="H134" s="5" t="n"/>
      <c r="I134" s="6" t="n"/>
      <c r="J134" s="7" t="n"/>
      <c r="K134" s="8">
        <f>IF(C134="","",IF(G134="","Não executado",IF(G134="Falhou",IF(E134="Sim","Bloqueia o lançamento","Corrigir na semana 1"),IF(AND(G134="Passou",H134=""),"Falta comprovativo","OK"))))</f>
        <v/>
      </c>
    </row>
    <row r="135">
      <c r="A135" s="4" t="n"/>
      <c r="B135" s="5" t="n"/>
      <c r="C135" s="5" t="n"/>
      <c r="D135" s="5" t="n"/>
      <c r="E135" s="6" t="n"/>
      <c r="F135" s="5" t="n"/>
      <c r="G135" s="4" t="n"/>
      <c r="H135" s="5" t="n"/>
      <c r="I135" s="6" t="n"/>
      <c r="J135" s="7" t="n"/>
      <c r="K135" s="8">
        <f>IF(C135="","",IF(G135="","Não executado",IF(G135="Falhou",IF(E135="Sim","Bloqueia o lançamento","Corrigir na semana 1"),IF(AND(G135="Passou",H135=""),"Falta comprovativo","OK"))))</f>
        <v/>
      </c>
    </row>
    <row r="136">
      <c r="A136" s="4" t="n"/>
      <c r="B136" s="5" t="n"/>
      <c r="C136" s="5" t="n"/>
      <c r="D136" s="5" t="n"/>
      <c r="E136" s="6" t="n"/>
      <c r="F136" s="5" t="n"/>
      <c r="G136" s="4" t="n"/>
      <c r="H136" s="5" t="n"/>
      <c r="I136" s="6" t="n"/>
      <c r="J136" s="7" t="n"/>
      <c r="K136" s="8">
        <f>IF(C136="","",IF(G136="","Não executado",IF(G136="Falhou",IF(E136="Sim","Bloqueia o lançamento","Corrigir na semana 1"),IF(AND(G136="Passou",H136=""),"Falta comprovativo","OK"))))</f>
        <v/>
      </c>
    </row>
    <row r="137">
      <c r="A137" s="4" t="n"/>
      <c r="B137" s="5" t="n"/>
      <c r="C137" s="5" t="n"/>
      <c r="D137" s="5" t="n"/>
      <c r="E137" s="6" t="n"/>
      <c r="F137" s="5" t="n"/>
      <c r="G137" s="4" t="n"/>
      <c r="H137" s="5" t="n"/>
      <c r="I137" s="6" t="n"/>
      <c r="J137" s="7" t="n"/>
      <c r="K137" s="8">
        <f>IF(C137="","",IF(G137="","Não executado",IF(G137="Falhou",IF(E137="Sim","Bloqueia o lançamento","Corrigir na semana 1"),IF(AND(G137="Passou",H137=""),"Falta comprovativo","OK"))))</f>
        <v/>
      </c>
    </row>
    <row r="138">
      <c r="A138" s="4" t="n"/>
      <c r="B138" s="5" t="n"/>
      <c r="C138" s="5" t="n"/>
      <c r="D138" s="5" t="n"/>
      <c r="E138" s="6" t="n"/>
      <c r="F138" s="5" t="n"/>
      <c r="G138" s="4" t="n"/>
      <c r="H138" s="5" t="n"/>
      <c r="I138" s="6" t="n"/>
      <c r="J138" s="7" t="n"/>
      <c r="K138" s="8">
        <f>IF(C138="","",IF(G138="","Não executado",IF(G138="Falhou",IF(E138="Sim","Bloqueia o lançamento","Corrigir na semana 1"),IF(AND(G138="Passou",H138=""),"Falta comprovativo","OK"))))</f>
        <v/>
      </c>
    </row>
    <row r="139">
      <c r="A139" s="4" t="n"/>
      <c r="B139" s="5" t="n"/>
      <c r="C139" s="5" t="n"/>
      <c r="D139" s="5" t="n"/>
      <c r="E139" s="6" t="n"/>
      <c r="F139" s="5" t="n"/>
      <c r="G139" s="4" t="n"/>
      <c r="H139" s="5" t="n"/>
      <c r="I139" s="6" t="n"/>
      <c r="J139" s="7" t="n"/>
      <c r="K139" s="8">
        <f>IF(C139="","",IF(G139="","Não executado",IF(G139="Falhou",IF(E139="Sim","Bloqueia o lançamento","Corrigir na semana 1"),IF(AND(G139="Passou",H139=""),"Falta comprovativo","OK"))))</f>
        <v/>
      </c>
    </row>
    <row r="140">
      <c r="A140" s="4" t="n"/>
      <c r="B140" s="5" t="n"/>
      <c r="C140" s="5" t="n"/>
      <c r="D140" s="5" t="n"/>
      <c r="E140" s="6" t="n"/>
      <c r="F140" s="5" t="n"/>
      <c r="G140" s="4" t="n"/>
      <c r="H140" s="5" t="n"/>
      <c r="I140" s="6" t="n"/>
      <c r="J140" s="7" t="n"/>
      <c r="K140" s="8">
        <f>IF(C140="","",IF(G140="","Não executado",IF(G140="Falhou",IF(E140="Sim","Bloqueia o lançamento","Corrigir na semana 1"),IF(AND(G140="Passou",H140=""),"Falta comprovativo","OK"))))</f>
        <v/>
      </c>
    </row>
    <row r="141">
      <c r="A141" s="4" t="n"/>
      <c r="B141" s="5" t="n"/>
      <c r="C141" s="5" t="n"/>
      <c r="D141" s="5" t="n"/>
      <c r="E141" s="6" t="n"/>
      <c r="F141" s="5" t="n"/>
      <c r="G141" s="4" t="n"/>
      <c r="H141" s="5" t="n"/>
      <c r="I141" s="6" t="n"/>
      <c r="J141" s="7" t="n"/>
      <c r="K141" s="8">
        <f>IF(C141="","",IF(G141="","Não executado",IF(G141="Falhou",IF(E141="Sim","Bloqueia o lançamento","Corrigir na semana 1"),IF(AND(G141="Passou",H141=""),"Falta comprovativo","OK"))))</f>
        <v/>
      </c>
    </row>
    <row r="142">
      <c r="A142" s="4" t="n"/>
      <c r="B142" s="5" t="n"/>
      <c r="C142" s="5" t="n"/>
      <c r="D142" s="5" t="n"/>
      <c r="E142" s="6" t="n"/>
      <c r="F142" s="5" t="n"/>
      <c r="G142" s="4" t="n"/>
      <c r="H142" s="5" t="n"/>
      <c r="I142" s="6" t="n"/>
      <c r="J142" s="7" t="n"/>
      <c r="K142" s="8">
        <f>IF(C142="","",IF(G142="","Não executado",IF(G142="Falhou",IF(E142="Sim","Bloqueia o lançamento","Corrigir na semana 1"),IF(AND(G142="Passou",H142=""),"Falta comprovativo","OK"))))</f>
        <v/>
      </c>
    </row>
    <row r="143">
      <c r="A143" s="4" t="n"/>
      <c r="B143" s="5" t="n"/>
      <c r="C143" s="5" t="n"/>
      <c r="D143" s="5" t="n"/>
      <c r="E143" s="6" t="n"/>
      <c r="F143" s="5" t="n"/>
      <c r="G143" s="4" t="n"/>
      <c r="H143" s="5" t="n"/>
      <c r="I143" s="6" t="n"/>
      <c r="J143" s="7" t="n"/>
      <c r="K143" s="8">
        <f>IF(C143="","",IF(G143="","Não executado",IF(G143="Falhou",IF(E143="Sim","Bloqueia o lançamento","Corrigir na semana 1"),IF(AND(G143="Passou",H143=""),"Falta comprovativo","OK"))))</f>
        <v/>
      </c>
    </row>
    <row r="144">
      <c r="A144" s="4" t="n"/>
      <c r="B144" s="5" t="n"/>
      <c r="C144" s="5" t="n"/>
      <c r="D144" s="5" t="n"/>
      <c r="E144" s="6" t="n"/>
      <c r="F144" s="5" t="n"/>
      <c r="G144" s="4" t="n"/>
      <c r="H144" s="5" t="n"/>
      <c r="I144" s="6" t="n"/>
      <c r="J144" s="7" t="n"/>
      <c r="K144" s="8">
        <f>IF(C144="","",IF(G144="","Não executado",IF(G144="Falhou",IF(E144="Sim","Bloqueia o lançamento","Corrigir na semana 1"),IF(AND(G144="Passou",H144=""),"Falta comprovativo","OK"))))</f>
        <v/>
      </c>
    </row>
    <row r="145">
      <c r="A145" s="4" t="n"/>
      <c r="B145" s="5" t="n"/>
      <c r="C145" s="5" t="n"/>
      <c r="D145" s="5" t="n"/>
      <c r="E145" s="6" t="n"/>
      <c r="F145" s="5" t="n"/>
      <c r="G145" s="4" t="n"/>
      <c r="H145" s="5" t="n"/>
      <c r="I145" s="6" t="n"/>
      <c r="J145" s="7" t="n"/>
      <c r="K145" s="8">
        <f>IF(C145="","",IF(G145="","Não executado",IF(G145="Falhou",IF(E145="Sim","Bloqueia o lançamento","Corrigir na semana 1"),IF(AND(G145="Passou",H145=""),"Falta comprovativo","OK"))))</f>
        <v/>
      </c>
    </row>
    <row r="146">
      <c r="A146" s="4" t="n"/>
      <c r="B146" s="5" t="n"/>
      <c r="C146" s="5" t="n"/>
      <c r="D146" s="5" t="n"/>
      <c r="E146" s="6" t="n"/>
      <c r="F146" s="5" t="n"/>
      <c r="G146" s="4" t="n"/>
      <c r="H146" s="5" t="n"/>
      <c r="I146" s="6" t="n"/>
      <c r="J146" s="7" t="n"/>
      <c r="K146" s="8">
        <f>IF(C146="","",IF(G146="","Não executado",IF(G146="Falhou",IF(E146="Sim","Bloqueia o lançamento","Corrigir na semana 1"),IF(AND(G146="Passou",H146=""),"Falta comprovativo","OK"))))</f>
        <v/>
      </c>
    </row>
    <row r="147">
      <c r="A147" s="4" t="n"/>
      <c r="B147" s="5" t="n"/>
      <c r="C147" s="5" t="n"/>
      <c r="D147" s="5" t="n"/>
      <c r="E147" s="6" t="n"/>
      <c r="F147" s="5" t="n"/>
      <c r="G147" s="4" t="n"/>
      <c r="H147" s="5" t="n"/>
      <c r="I147" s="6" t="n"/>
      <c r="J147" s="7" t="n"/>
      <c r="K147" s="8">
        <f>IF(C147="","",IF(G147="","Não executado",IF(G147="Falhou",IF(E147="Sim","Bloqueia o lançamento","Corrigir na semana 1"),IF(AND(G147="Passou",H147=""),"Falta comprovativo","OK"))))</f>
        <v/>
      </c>
    </row>
    <row r="148">
      <c r="A148" s="4" t="n"/>
      <c r="B148" s="5" t="n"/>
      <c r="C148" s="5" t="n"/>
      <c r="D148" s="5" t="n"/>
      <c r="E148" s="6" t="n"/>
      <c r="F148" s="5" t="n"/>
      <c r="G148" s="4" t="n"/>
      <c r="H148" s="5" t="n"/>
      <c r="I148" s="6" t="n"/>
      <c r="J148" s="7" t="n"/>
      <c r="K148" s="8">
        <f>IF(C148="","",IF(G148="","Não executado",IF(G148="Falhou",IF(E148="Sim","Bloqueia o lançamento","Corrigir na semana 1"),IF(AND(G148="Passou",H148=""),"Falta comprovativo","OK"))))</f>
        <v/>
      </c>
    </row>
    <row r="149">
      <c r="A149" s="4" t="n"/>
      <c r="B149" s="5" t="n"/>
      <c r="C149" s="5" t="n"/>
      <c r="D149" s="5" t="n"/>
      <c r="E149" s="6" t="n"/>
      <c r="F149" s="5" t="n"/>
      <c r="G149" s="4" t="n"/>
      <c r="H149" s="5" t="n"/>
      <c r="I149" s="6" t="n"/>
      <c r="J149" s="7" t="n"/>
      <c r="K149" s="8">
        <f>IF(C149="","",IF(G149="","Não executado",IF(G149="Falhou",IF(E149="Sim","Bloqueia o lançamento","Corrigir na semana 1"),IF(AND(G149="Passou",H149=""),"Falta comprovativo","OK"))))</f>
        <v/>
      </c>
    </row>
    <row r="150">
      <c r="A150" s="4" t="n"/>
      <c r="B150" s="5" t="n"/>
      <c r="C150" s="5" t="n"/>
      <c r="D150" s="5" t="n"/>
      <c r="E150" s="6" t="n"/>
      <c r="F150" s="5" t="n"/>
      <c r="G150" s="4" t="n"/>
      <c r="H150" s="5" t="n"/>
      <c r="I150" s="6" t="n"/>
      <c r="J150" s="7" t="n"/>
      <c r="K150" s="8">
        <f>IF(C150="","",IF(G150="","Não executado",IF(G150="Falhou",IF(E150="Sim","Bloqueia o lançamento","Corrigir na semana 1"),IF(AND(G150="Passou",H150=""),"Falta comprovativo","OK"))))</f>
        <v/>
      </c>
    </row>
    <row r="151">
      <c r="A151" s="4" t="n"/>
      <c r="B151" s="5" t="n"/>
      <c r="C151" s="5" t="n"/>
      <c r="D151" s="5" t="n"/>
      <c r="E151" s="6" t="n"/>
      <c r="F151" s="5" t="n"/>
      <c r="G151" s="4" t="n"/>
      <c r="H151" s="5" t="n"/>
      <c r="I151" s="6" t="n"/>
      <c r="J151" s="7" t="n"/>
      <c r="K151" s="8">
        <f>IF(C151="","",IF(G151="","Não executado",IF(G151="Falhou",IF(E151="Sim","Bloqueia o lançamento","Corrigir na semana 1"),IF(AND(G151="Passou",H151=""),"Falta comprovativo","OK"))))</f>
        <v/>
      </c>
    </row>
    <row r="152">
      <c r="A152" s="4" t="n"/>
      <c r="B152" s="5" t="n"/>
      <c r="C152" s="5" t="n"/>
      <c r="D152" s="5" t="n"/>
      <c r="E152" s="6" t="n"/>
      <c r="F152" s="5" t="n"/>
      <c r="G152" s="4" t="n"/>
      <c r="H152" s="5" t="n"/>
      <c r="I152" s="6" t="n"/>
      <c r="J152" s="7" t="n"/>
      <c r="K152" s="8">
        <f>IF(C152="","",IF(G152="","Não executado",IF(G152="Falhou",IF(E152="Sim","Bloqueia o lançamento","Corrigir na semana 1"),IF(AND(G152="Passou",H152=""),"Falta comprovativo","OK"))))</f>
        <v/>
      </c>
    </row>
    <row r="153">
      <c r="A153" s="4" t="n"/>
      <c r="B153" s="5" t="n"/>
      <c r="C153" s="5" t="n"/>
      <c r="D153" s="5" t="n"/>
      <c r="E153" s="6" t="n"/>
      <c r="F153" s="5" t="n"/>
      <c r="G153" s="4" t="n"/>
      <c r="H153" s="5" t="n"/>
      <c r="I153" s="6" t="n"/>
      <c r="J153" s="7" t="n"/>
      <c r="K153" s="8">
        <f>IF(C153="","",IF(G153="","Não executado",IF(G153="Falhou",IF(E153="Sim","Bloqueia o lançamento","Corrigir na semana 1"),IF(AND(G153="Passou",H153=""),"Falta comprovativo","OK"))))</f>
        <v/>
      </c>
    </row>
    <row r="154">
      <c r="A154" s="4" t="n"/>
      <c r="B154" s="5" t="n"/>
      <c r="C154" s="5" t="n"/>
      <c r="D154" s="5" t="n"/>
      <c r="E154" s="6" t="n"/>
      <c r="F154" s="5" t="n"/>
      <c r="G154" s="4" t="n"/>
      <c r="H154" s="5" t="n"/>
      <c r="I154" s="6" t="n"/>
      <c r="J154" s="7" t="n"/>
      <c r="K154" s="8">
        <f>IF(C154="","",IF(G154="","Não executado",IF(G154="Falhou",IF(E154="Sim","Bloqueia o lançamento","Corrigir na semana 1"),IF(AND(G154="Passou",H154=""),"Falta comprovativo","OK"))))</f>
        <v/>
      </c>
    </row>
    <row r="155">
      <c r="A155" s="4" t="n"/>
      <c r="B155" s="5" t="n"/>
      <c r="C155" s="5" t="n"/>
      <c r="D155" s="5" t="n"/>
      <c r="E155" s="6" t="n"/>
      <c r="F155" s="5" t="n"/>
      <c r="G155" s="4" t="n"/>
      <c r="H155" s="5" t="n"/>
      <c r="I155" s="6" t="n"/>
      <c r="J155" s="7" t="n"/>
      <c r="K155" s="8">
        <f>IF(C155="","",IF(G155="","Não executado",IF(G155="Falhou",IF(E155="Sim","Bloqueia o lançamento","Corrigir na semana 1"),IF(AND(G155="Passou",H155=""),"Falta comprovativo","OK"))))</f>
        <v/>
      </c>
    </row>
    <row r="156">
      <c r="A156" s="4" t="n"/>
      <c r="B156" s="5" t="n"/>
      <c r="C156" s="5" t="n"/>
      <c r="D156" s="5" t="n"/>
      <c r="E156" s="6" t="n"/>
      <c r="F156" s="5" t="n"/>
      <c r="G156" s="4" t="n"/>
      <c r="H156" s="5" t="n"/>
      <c r="I156" s="6" t="n"/>
      <c r="J156" s="7" t="n"/>
      <c r="K156" s="8">
        <f>IF(C156="","",IF(G156="","Não executado",IF(G156="Falhou",IF(E156="Sim","Bloqueia o lançamento","Corrigir na semana 1"),IF(AND(G156="Passou",H156=""),"Falta comprovativo","OK"))))</f>
        <v/>
      </c>
    </row>
    <row r="157">
      <c r="A157" s="4" t="n"/>
      <c r="B157" s="5" t="n"/>
      <c r="C157" s="5" t="n"/>
      <c r="D157" s="5" t="n"/>
      <c r="E157" s="6" t="n"/>
      <c r="F157" s="5" t="n"/>
      <c r="G157" s="4" t="n"/>
      <c r="H157" s="5" t="n"/>
      <c r="I157" s="6" t="n"/>
      <c r="J157" s="7" t="n"/>
      <c r="K157" s="8">
        <f>IF(C157="","",IF(G157="","Não executado",IF(G157="Falhou",IF(E157="Sim","Bloqueia o lançamento","Corrigir na semana 1"),IF(AND(G157="Passou",H157=""),"Falta comprovativo","OK"))))</f>
        <v/>
      </c>
    </row>
    <row r="158">
      <c r="A158" s="4" t="n"/>
      <c r="B158" s="5" t="n"/>
      <c r="C158" s="5" t="n"/>
      <c r="D158" s="5" t="n"/>
      <c r="E158" s="6" t="n"/>
      <c r="F158" s="5" t="n"/>
      <c r="G158" s="4" t="n"/>
      <c r="H158" s="5" t="n"/>
      <c r="I158" s="6" t="n"/>
      <c r="J158" s="7" t="n"/>
      <c r="K158" s="8">
        <f>IF(C158="","",IF(G158="","Não executado",IF(G158="Falhou",IF(E158="Sim","Bloqueia o lançamento","Corrigir na semana 1"),IF(AND(G158="Passou",H158=""),"Falta comprovativo","OK"))))</f>
        <v/>
      </c>
    </row>
    <row r="159">
      <c r="A159" s="4" t="n"/>
      <c r="B159" s="5" t="n"/>
      <c r="C159" s="5" t="n"/>
      <c r="D159" s="5" t="n"/>
      <c r="E159" s="6" t="n"/>
      <c r="F159" s="5" t="n"/>
      <c r="G159" s="4" t="n"/>
      <c r="H159" s="5" t="n"/>
      <c r="I159" s="6" t="n"/>
      <c r="J159" s="7" t="n"/>
      <c r="K159" s="8">
        <f>IF(C159="","",IF(G159="","Não executado",IF(G159="Falhou",IF(E159="Sim","Bloqueia o lançamento","Corrigir na semana 1"),IF(AND(G159="Passou",H159=""),"Falta comprovativo","OK"))))</f>
        <v/>
      </c>
    </row>
    <row r="160">
      <c r="A160" s="4" t="n"/>
      <c r="B160" s="5" t="n"/>
      <c r="C160" s="5" t="n"/>
      <c r="D160" s="5" t="n"/>
      <c r="E160" s="6" t="n"/>
      <c r="F160" s="5" t="n"/>
      <c r="G160" s="4" t="n"/>
      <c r="H160" s="5" t="n"/>
      <c r="I160" s="6" t="n"/>
      <c r="J160" s="7" t="n"/>
      <c r="K160" s="8">
        <f>IF(C160="","",IF(G160="","Não executado",IF(G160="Falhou",IF(E160="Sim","Bloqueia o lançamento","Corrigir na semana 1"),IF(AND(G160="Passou",H160=""),"Falta comprovativo","OK"))))</f>
        <v/>
      </c>
    </row>
    <row r="161">
      <c r="A161" s="4" t="n"/>
      <c r="B161" s="5" t="n"/>
      <c r="C161" s="5" t="n"/>
      <c r="D161" s="5" t="n"/>
      <c r="E161" s="6" t="n"/>
      <c r="F161" s="5" t="n"/>
      <c r="G161" s="4" t="n"/>
      <c r="H161" s="5" t="n"/>
      <c r="I161" s="6" t="n"/>
      <c r="J161" s="7" t="n"/>
      <c r="K161" s="8">
        <f>IF(C161="","",IF(G161="","Não executado",IF(G161="Falhou",IF(E161="Sim","Bloqueia o lançamento","Corrigir na semana 1"),IF(AND(G161="Passou",H161=""),"Falta comprovativo","OK"))))</f>
        <v/>
      </c>
    </row>
    <row r="162">
      <c r="A162" s="4" t="n"/>
      <c r="B162" s="5" t="n"/>
      <c r="C162" s="5" t="n"/>
      <c r="D162" s="5" t="n"/>
      <c r="E162" s="6" t="n"/>
      <c r="F162" s="5" t="n"/>
      <c r="G162" s="4" t="n"/>
      <c r="H162" s="5" t="n"/>
      <c r="I162" s="6" t="n"/>
      <c r="J162" s="7" t="n"/>
      <c r="K162" s="8">
        <f>IF(C162="","",IF(G162="","Não executado",IF(G162="Falhou",IF(E162="Sim","Bloqueia o lançamento","Corrigir na semana 1"),IF(AND(G162="Passou",H162=""),"Falta comprovativo","OK"))))</f>
        <v/>
      </c>
    </row>
    <row r="163">
      <c r="A163" s="4" t="n"/>
      <c r="B163" s="5" t="n"/>
      <c r="C163" s="5" t="n"/>
      <c r="D163" s="5" t="n"/>
      <c r="E163" s="6" t="n"/>
      <c r="F163" s="5" t="n"/>
      <c r="G163" s="4" t="n"/>
      <c r="H163" s="5" t="n"/>
      <c r="I163" s="6" t="n"/>
      <c r="J163" s="7" t="n"/>
      <c r="K163" s="8">
        <f>IF(C163="","",IF(G163="","Não executado",IF(G163="Falhou",IF(E163="Sim","Bloqueia o lançamento","Corrigir na semana 1"),IF(AND(G163="Passou",H163=""),"Falta comprovativo","OK"))))</f>
        <v/>
      </c>
    </row>
    <row r="164">
      <c r="A164" s="4" t="n"/>
      <c r="B164" s="5" t="n"/>
      <c r="C164" s="5" t="n"/>
      <c r="D164" s="5" t="n"/>
      <c r="E164" s="6" t="n"/>
      <c r="F164" s="5" t="n"/>
      <c r="G164" s="4" t="n"/>
      <c r="H164" s="5" t="n"/>
      <c r="I164" s="6" t="n"/>
      <c r="J164" s="7" t="n"/>
      <c r="K164" s="8">
        <f>IF(C164="","",IF(G164="","Não executado",IF(G164="Falhou",IF(E164="Sim","Bloqueia o lançamento","Corrigir na semana 1"),IF(AND(G164="Passou",H164=""),"Falta comprovativo","OK"))))</f>
        <v/>
      </c>
    </row>
    <row r="165">
      <c r="A165" s="4" t="n"/>
      <c r="B165" s="5" t="n"/>
      <c r="C165" s="5" t="n"/>
      <c r="D165" s="5" t="n"/>
      <c r="E165" s="6" t="n"/>
      <c r="F165" s="5" t="n"/>
      <c r="G165" s="4" t="n"/>
      <c r="H165" s="5" t="n"/>
      <c r="I165" s="6" t="n"/>
      <c r="J165" s="7" t="n"/>
      <c r="K165" s="8">
        <f>IF(C165="","",IF(G165="","Não executado",IF(G165="Falhou",IF(E165="Sim","Bloqueia o lançamento","Corrigir na semana 1"),IF(AND(G165="Passou",H165=""),"Falta comprovativo","OK"))))</f>
        <v/>
      </c>
    </row>
    <row r="166">
      <c r="A166" s="4" t="n"/>
      <c r="B166" s="5" t="n"/>
      <c r="C166" s="5" t="n"/>
      <c r="D166" s="5" t="n"/>
      <c r="E166" s="6" t="n"/>
      <c r="F166" s="5" t="n"/>
      <c r="G166" s="4" t="n"/>
      <c r="H166" s="5" t="n"/>
      <c r="I166" s="6" t="n"/>
      <c r="J166" s="7" t="n"/>
      <c r="K166" s="8">
        <f>IF(C166="","",IF(G166="","Não executado",IF(G166="Falhou",IF(E166="Sim","Bloqueia o lançamento","Corrigir na semana 1"),IF(AND(G166="Passou",H166=""),"Falta comprovativo","OK"))))</f>
        <v/>
      </c>
    </row>
    <row r="167">
      <c r="A167" s="4" t="n"/>
      <c r="B167" s="5" t="n"/>
      <c r="C167" s="5" t="n"/>
      <c r="D167" s="5" t="n"/>
      <c r="E167" s="6" t="n"/>
      <c r="F167" s="5" t="n"/>
      <c r="G167" s="4" t="n"/>
      <c r="H167" s="5" t="n"/>
      <c r="I167" s="6" t="n"/>
      <c r="J167" s="7" t="n"/>
      <c r="K167" s="8">
        <f>IF(C167="","",IF(G167="","Não executado",IF(G167="Falhou",IF(E167="Sim","Bloqueia o lançamento","Corrigir na semana 1"),IF(AND(G167="Passou",H167=""),"Falta comprovativo","OK"))))</f>
        <v/>
      </c>
    </row>
    <row r="168">
      <c r="A168" s="4" t="n"/>
      <c r="B168" s="5" t="n"/>
      <c r="C168" s="5" t="n"/>
      <c r="D168" s="5" t="n"/>
      <c r="E168" s="6" t="n"/>
      <c r="F168" s="5" t="n"/>
      <c r="G168" s="4" t="n"/>
      <c r="H168" s="5" t="n"/>
      <c r="I168" s="6" t="n"/>
      <c r="J168" s="7" t="n"/>
      <c r="K168" s="8">
        <f>IF(C168="","",IF(G168="","Não executado",IF(G168="Falhou",IF(E168="Sim","Bloqueia o lançamento","Corrigir na semana 1"),IF(AND(G168="Passou",H168=""),"Falta comprovativo","OK"))))</f>
        <v/>
      </c>
    </row>
    <row r="169">
      <c r="A169" s="4" t="n"/>
      <c r="B169" s="5" t="n"/>
      <c r="C169" s="5" t="n"/>
      <c r="D169" s="5" t="n"/>
      <c r="E169" s="6" t="n"/>
      <c r="F169" s="5" t="n"/>
      <c r="G169" s="4" t="n"/>
      <c r="H169" s="5" t="n"/>
      <c r="I169" s="6" t="n"/>
      <c r="J169" s="7" t="n"/>
      <c r="K169" s="8">
        <f>IF(C169="","",IF(G169="","Não executado",IF(G169="Falhou",IF(E169="Sim","Bloqueia o lançamento","Corrigir na semana 1"),IF(AND(G169="Passou",H169=""),"Falta comprovativo","OK"))))</f>
        <v/>
      </c>
    </row>
    <row r="170">
      <c r="A170" s="4" t="n"/>
      <c r="B170" s="5" t="n"/>
      <c r="C170" s="5" t="n"/>
      <c r="D170" s="5" t="n"/>
      <c r="E170" s="6" t="n"/>
      <c r="F170" s="5" t="n"/>
      <c r="G170" s="4" t="n"/>
      <c r="H170" s="5" t="n"/>
      <c r="I170" s="6" t="n"/>
      <c r="J170" s="7" t="n"/>
      <c r="K170" s="8">
        <f>IF(C170="","",IF(G170="","Não executado",IF(G170="Falhou",IF(E170="Sim","Bloqueia o lançamento","Corrigir na semana 1"),IF(AND(G170="Passou",H170=""),"Falta comprovativo","OK"))))</f>
        <v/>
      </c>
    </row>
    <row r="171">
      <c r="A171" s="4" t="n"/>
      <c r="B171" s="5" t="n"/>
      <c r="C171" s="5" t="n"/>
      <c r="D171" s="5" t="n"/>
      <c r="E171" s="6" t="n"/>
      <c r="F171" s="5" t="n"/>
      <c r="G171" s="4" t="n"/>
      <c r="H171" s="5" t="n"/>
      <c r="I171" s="6" t="n"/>
      <c r="J171" s="7" t="n"/>
      <c r="K171" s="8">
        <f>IF(C171="","",IF(G171="","Não executado",IF(G171="Falhou",IF(E171="Sim","Bloqueia o lançamento","Corrigir na semana 1"),IF(AND(G171="Passou",H171=""),"Falta comprovativo","OK"))))</f>
        <v/>
      </c>
    </row>
    <row r="172">
      <c r="A172" s="4" t="n"/>
      <c r="B172" s="5" t="n"/>
      <c r="C172" s="5" t="n"/>
      <c r="D172" s="5" t="n"/>
      <c r="E172" s="6" t="n"/>
      <c r="F172" s="5" t="n"/>
      <c r="G172" s="4" t="n"/>
      <c r="H172" s="5" t="n"/>
      <c r="I172" s="6" t="n"/>
      <c r="J172" s="7" t="n"/>
      <c r="K172" s="8">
        <f>IF(C172="","",IF(G172="","Não executado",IF(G172="Falhou",IF(E172="Sim","Bloqueia o lançamento","Corrigir na semana 1"),IF(AND(G172="Passou",H172=""),"Falta comprovativo","OK"))))</f>
        <v/>
      </c>
    </row>
    <row r="173">
      <c r="A173" s="4" t="n"/>
      <c r="B173" s="5" t="n"/>
      <c r="C173" s="5" t="n"/>
      <c r="D173" s="5" t="n"/>
      <c r="E173" s="6" t="n"/>
      <c r="F173" s="5" t="n"/>
      <c r="G173" s="4" t="n"/>
      <c r="H173" s="5" t="n"/>
      <c r="I173" s="6" t="n"/>
      <c r="J173" s="7" t="n"/>
      <c r="K173" s="8">
        <f>IF(C173="","",IF(G173="","Não executado",IF(G173="Falhou",IF(E173="Sim","Bloqueia o lançamento","Corrigir na semana 1"),IF(AND(G173="Passou",H173=""),"Falta comprovativo","OK"))))</f>
        <v/>
      </c>
    </row>
    <row r="174">
      <c r="A174" s="4" t="n"/>
      <c r="B174" s="5" t="n"/>
      <c r="C174" s="5" t="n"/>
      <c r="D174" s="5" t="n"/>
      <c r="E174" s="6" t="n"/>
      <c r="F174" s="5" t="n"/>
      <c r="G174" s="4" t="n"/>
      <c r="H174" s="5" t="n"/>
      <c r="I174" s="6" t="n"/>
      <c r="J174" s="7" t="n"/>
      <c r="K174" s="8">
        <f>IF(C174="","",IF(G174="","Não executado",IF(G174="Falhou",IF(E174="Sim","Bloqueia o lançamento","Corrigir na semana 1"),IF(AND(G174="Passou",H174=""),"Falta comprovativo","OK"))))</f>
        <v/>
      </c>
    </row>
    <row r="175">
      <c r="A175" s="4" t="n"/>
      <c r="B175" s="5" t="n"/>
      <c r="C175" s="5" t="n"/>
      <c r="D175" s="5" t="n"/>
      <c r="E175" s="6" t="n"/>
      <c r="F175" s="5" t="n"/>
      <c r="G175" s="4" t="n"/>
      <c r="H175" s="5" t="n"/>
      <c r="I175" s="6" t="n"/>
      <c r="J175" s="7" t="n"/>
      <c r="K175" s="8">
        <f>IF(C175="","",IF(G175="","Não executado",IF(G175="Falhou",IF(E175="Sim","Bloqueia o lançamento","Corrigir na semana 1"),IF(AND(G175="Passou",H175=""),"Falta comprovativo","OK"))))</f>
        <v/>
      </c>
    </row>
    <row r="176">
      <c r="A176" s="4" t="n"/>
      <c r="B176" s="5" t="n"/>
      <c r="C176" s="5" t="n"/>
      <c r="D176" s="5" t="n"/>
      <c r="E176" s="6" t="n"/>
      <c r="F176" s="5" t="n"/>
      <c r="G176" s="4" t="n"/>
      <c r="H176" s="5" t="n"/>
      <c r="I176" s="6" t="n"/>
      <c r="J176" s="7" t="n"/>
      <c r="K176" s="8">
        <f>IF(C176="","",IF(G176="","Não executado",IF(G176="Falhou",IF(E176="Sim","Bloqueia o lançamento","Corrigir na semana 1"),IF(AND(G176="Passou",H176=""),"Falta comprovativo","OK"))))</f>
        <v/>
      </c>
    </row>
    <row r="177">
      <c r="A177" s="4" t="n"/>
      <c r="B177" s="5" t="n"/>
      <c r="C177" s="5" t="n"/>
      <c r="D177" s="5" t="n"/>
      <c r="E177" s="6" t="n"/>
      <c r="F177" s="5" t="n"/>
      <c r="G177" s="4" t="n"/>
      <c r="H177" s="5" t="n"/>
      <c r="I177" s="6" t="n"/>
      <c r="J177" s="7" t="n"/>
      <c r="K177" s="8">
        <f>IF(C177="","",IF(G177="","Não executado",IF(G177="Falhou",IF(E177="Sim","Bloqueia o lançamento","Corrigir na semana 1"),IF(AND(G177="Passou",H177=""),"Falta comprovativo","OK"))))</f>
        <v/>
      </c>
    </row>
    <row r="178">
      <c r="A178" s="4" t="n"/>
      <c r="B178" s="5" t="n"/>
      <c r="C178" s="5" t="n"/>
      <c r="D178" s="5" t="n"/>
      <c r="E178" s="6" t="n"/>
      <c r="F178" s="5" t="n"/>
      <c r="G178" s="4" t="n"/>
      <c r="H178" s="5" t="n"/>
      <c r="I178" s="6" t="n"/>
      <c r="J178" s="7" t="n"/>
      <c r="K178" s="8">
        <f>IF(C178="","",IF(G178="","Não executado",IF(G178="Falhou",IF(E178="Sim","Bloqueia o lançamento","Corrigir na semana 1"),IF(AND(G178="Passou",H178=""),"Falta comprovativo","OK"))))</f>
        <v/>
      </c>
    </row>
    <row r="179">
      <c r="A179" s="4" t="n"/>
      <c r="B179" s="5" t="n"/>
      <c r="C179" s="5" t="n"/>
      <c r="D179" s="5" t="n"/>
      <c r="E179" s="6" t="n"/>
      <c r="F179" s="5" t="n"/>
      <c r="G179" s="4" t="n"/>
      <c r="H179" s="5" t="n"/>
      <c r="I179" s="6" t="n"/>
      <c r="J179" s="7" t="n"/>
      <c r="K179" s="8">
        <f>IF(C179="","",IF(G179="","Não executado",IF(G179="Falhou",IF(E179="Sim","Bloqueia o lançamento","Corrigir na semana 1"),IF(AND(G179="Passou",H179=""),"Falta comprovativo","OK"))))</f>
        <v/>
      </c>
    </row>
    <row r="180">
      <c r="A180" s="4" t="n"/>
      <c r="B180" s="5" t="n"/>
      <c r="C180" s="5" t="n"/>
      <c r="D180" s="5" t="n"/>
      <c r="E180" s="6" t="n"/>
      <c r="F180" s="5" t="n"/>
      <c r="G180" s="4" t="n"/>
      <c r="H180" s="5" t="n"/>
      <c r="I180" s="6" t="n"/>
      <c r="J180" s="7" t="n"/>
      <c r="K180" s="8">
        <f>IF(C180="","",IF(G180="","Não executado",IF(G180="Falhou",IF(E180="Sim","Bloqueia o lançamento","Corrigir na semana 1"),IF(AND(G180="Passou",H180=""),"Falta comprovativo","OK"))))</f>
        <v/>
      </c>
    </row>
    <row r="181">
      <c r="A181" s="4" t="n"/>
      <c r="B181" s="5" t="n"/>
      <c r="C181" s="5" t="n"/>
      <c r="D181" s="5" t="n"/>
      <c r="E181" s="6" t="n"/>
      <c r="F181" s="5" t="n"/>
      <c r="G181" s="4" t="n"/>
      <c r="H181" s="5" t="n"/>
      <c r="I181" s="6" t="n"/>
      <c r="J181" s="7" t="n"/>
      <c r="K181" s="8">
        <f>IF(C181="","",IF(G181="","Não executado",IF(G181="Falhou",IF(E181="Sim","Bloqueia o lançamento","Corrigir na semana 1"),IF(AND(G181="Passou",H181=""),"Falta comprovativo","OK"))))</f>
        <v/>
      </c>
    </row>
    <row r="182">
      <c r="A182" s="4" t="n"/>
      <c r="B182" s="5" t="n"/>
      <c r="C182" s="5" t="n"/>
      <c r="D182" s="5" t="n"/>
      <c r="E182" s="6" t="n"/>
      <c r="F182" s="5" t="n"/>
      <c r="G182" s="4" t="n"/>
      <c r="H182" s="5" t="n"/>
      <c r="I182" s="6" t="n"/>
      <c r="J182" s="7" t="n"/>
      <c r="K182" s="8">
        <f>IF(C182="","",IF(G182="","Não executado",IF(G182="Falhou",IF(E182="Sim","Bloqueia o lançamento","Corrigir na semana 1"),IF(AND(G182="Passou",H182=""),"Falta comprovativo","OK"))))</f>
        <v/>
      </c>
    </row>
    <row r="183">
      <c r="A183" s="4" t="n"/>
      <c r="B183" s="5" t="n"/>
      <c r="C183" s="5" t="n"/>
      <c r="D183" s="5" t="n"/>
      <c r="E183" s="6" t="n"/>
      <c r="F183" s="5" t="n"/>
      <c r="G183" s="4" t="n"/>
      <c r="H183" s="5" t="n"/>
      <c r="I183" s="6" t="n"/>
      <c r="J183" s="7" t="n"/>
      <c r="K183" s="8">
        <f>IF(C183="","",IF(G183="","Não executado",IF(G183="Falhou",IF(E183="Sim","Bloqueia o lançamento","Corrigir na semana 1"),IF(AND(G183="Passou",H183=""),"Falta comprovativo","OK"))))</f>
        <v/>
      </c>
    </row>
    <row r="184">
      <c r="A184" s="4" t="n"/>
      <c r="B184" s="5" t="n"/>
      <c r="C184" s="5" t="n"/>
      <c r="D184" s="5" t="n"/>
      <c r="E184" s="6" t="n"/>
      <c r="F184" s="5" t="n"/>
      <c r="G184" s="4" t="n"/>
      <c r="H184" s="5" t="n"/>
      <c r="I184" s="6" t="n"/>
      <c r="J184" s="7" t="n"/>
      <c r="K184" s="8">
        <f>IF(C184="","",IF(G184="","Não executado",IF(G184="Falhou",IF(E184="Sim","Bloqueia o lançamento","Corrigir na semana 1"),IF(AND(G184="Passou",H184=""),"Falta comprovativo","OK"))))</f>
        <v/>
      </c>
    </row>
    <row r="185">
      <c r="A185" s="4" t="n"/>
      <c r="B185" s="5" t="n"/>
      <c r="C185" s="5" t="n"/>
      <c r="D185" s="5" t="n"/>
      <c r="E185" s="6" t="n"/>
      <c r="F185" s="5" t="n"/>
      <c r="G185" s="4" t="n"/>
      <c r="H185" s="5" t="n"/>
      <c r="I185" s="6" t="n"/>
      <c r="J185" s="7" t="n"/>
      <c r="K185" s="8">
        <f>IF(C185="","",IF(G185="","Não executado",IF(G185="Falhou",IF(E185="Sim","Bloqueia o lançamento","Corrigir na semana 1"),IF(AND(G185="Passou",H185=""),"Falta comprovativo","OK"))))</f>
        <v/>
      </c>
    </row>
    <row r="186">
      <c r="A186" s="4" t="n"/>
      <c r="B186" s="5" t="n"/>
      <c r="C186" s="5" t="n"/>
      <c r="D186" s="5" t="n"/>
      <c r="E186" s="6" t="n"/>
      <c r="F186" s="5" t="n"/>
      <c r="G186" s="4" t="n"/>
      <c r="H186" s="5" t="n"/>
      <c r="I186" s="6" t="n"/>
      <c r="J186" s="7" t="n"/>
      <c r="K186" s="8">
        <f>IF(C186="","",IF(G186="","Não executado",IF(G186="Falhou",IF(E186="Sim","Bloqueia o lançamento","Corrigir na semana 1"),IF(AND(G186="Passou",H186=""),"Falta comprovativo","OK"))))</f>
        <v/>
      </c>
    </row>
    <row r="187">
      <c r="A187" s="4" t="n"/>
      <c r="B187" s="5" t="n"/>
      <c r="C187" s="5" t="n"/>
      <c r="D187" s="5" t="n"/>
      <c r="E187" s="6" t="n"/>
      <c r="F187" s="5" t="n"/>
      <c r="G187" s="4" t="n"/>
      <c r="H187" s="5" t="n"/>
      <c r="I187" s="6" t="n"/>
      <c r="J187" s="7" t="n"/>
      <c r="K187" s="8">
        <f>IF(C187="","",IF(G187="","Não executado",IF(G187="Falhou",IF(E187="Sim","Bloqueia o lançamento","Corrigir na semana 1"),IF(AND(G187="Passou",H187=""),"Falta comprovativo","OK"))))</f>
        <v/>
      </c>
    </row>
    <row r="188">
      <c r="A188" s="4" t="n"/>
      <c r="B188" s="5" t="n"/>
      <c r="C188" s="5" t="n"/>
      <c r="D188" s="5" t="n"/>
      <c r="E188" s="6" t="n"/>
      <c r="F188" s="5" t="n"/>
      <c r="G188" s="4" t="n"/>
      <c r="H188" s="5" t="n"/>
      <c r="I188" s="6" t="n"/>
      <c r="J188" s="7" t="n"/>
      <c r="K188" s="8">
        <f>IF(C188="","",IF(G188="","Não executado",IF(G188="Falhou",IF(E188="Sim","Bloqueia o lançamento","Corrigir na semana 1"),IF(AND(G188="Passou",H188=""),"Falta comprovativo","OK"))))</f>
        <v/>
      </c>
    </row>
    <row r="189">
      <c r="A189" s="4" t="n"/>
      <c r="B189" s="5" t="n"/>
      <c r="C189" s="5" t="n"/>
      <c r="D189" s="5" t="n"/>
      <c r="E189" s="6" t="n"/>
      <c r="F189" s="5" t="n"/>
      <c r="G189" s="4" t="n"/>
      <c r="H189" s="5" t="n"/>
      <c r="I189" s="6" t="n"/>
      <c r="J189" s="7" t="n"/>
      <c r="K189" s="8">
        <f>IF(C189="","",IF(G189="","Não executado",IF(G189="Falhou",IF(E189="Sim","Bloqueia o lançamento","Corrigir na semana 1"),IF(AND(G189="Passou",H189=""),"Falta comprovativo","OK"))))</f>
        <v/>
      </c>
    </row>
    <row r="190">
      <c r="A190" s="4" t="n"/>
      <c r="B190" s="5" t="n"/>
      <c r="C190" s="5" t="n"/>
      <c r="D190" s="5" t="n"/>
      <c r="E190" s="6" t="n"/>
      <c r="F190" s="5" t="n"/>
      <c r="G190" s="4" t="n"/>
      <c r="H190" s="5" t="n"/>
      <c r="I190" s="6" t="n"/>
      <c r="J190" s="7" t="n"/>
      <c r="K190" s="8">
        <f>IF(C190="","",IF(G190="","Não executado",IF(G190="Falhou",IF(E190="Sim","Bloqueia o lançamento","Corrigir na semana 1"),IF(AND(G190="Passou",H190=""),"Falta comprovativo","OK"))))</f>
        <v/>
      </c>
    </row>
    <row r="191">
      <c r="A191" s="4" t="n"/>
      <c r="B191" s="5" t="n"/>
      <c r="C191" s="5" t="n"/>
      <c r="D191" s="5" t="n"/>
      <c r="E191" s="6" t="n"/>
      <c r="F191" s="5" t="n"/>
      <c r="G191" s="4" t="n"/>
      <c r="H191" s="5" t="n"/>
      <c r="I191" s="6" t="n"/>
      <c r="J191" s="7" t="n"/>
      <c r="K191" s="8">
        <f>IF(C191="","",IF(G191="","Não executado",IF(G191="Falhou",IF(E191="Sim","Bloqueia o lançamento","Corrigir na semana 1"),IF(AND(G191="Passou",H191=""),"Falta comprovativo","OK"))))</f>
        <v/>
      </c>
    </row>
    <row r="192">
      <c r="A192" s="4" t="n"/>
      <c r="B192" s="5" t="n"/>
      <c r="C192" s="5" t="n"/>
      <c r="D192" s="5" t="n"/>
      <c r="E192" s="6" t="n"/>
      <c r="F192" s="5" t="n"/>
      <c r="G192" s="4" t="n"/>
      <c r="H192" s="5" t="n"/>
      <c r="I192" s="6" t="n"/>
      <c r="J192" s="7" t="n"/>
      <c r="K192" s="8">
        <f>IF(C192="","",IF(G192="","Não executado",IF(G192="Falhou",IF(E192="Sim","Bloqueia o lançamento","Corrigir na semana 1"),IF(AND(G192="Passou",H192=""),"Falta comprovativo","OK"))))</f>
        <v/>
      </c>
    </row>
    <row r="193">
      <c r="A193" s="4" t="n"/>
      <c r="B193" s="5" t="n"/>
      <c r="C193" s="5" t="n"/>
      <c r="D193" s="5" t="n"/>
      <c r="E193" s="6" t="n"/>
      <c r="F193" s="5" t="n"/>
      <c r="G193" s="4" t="n"/>
      <c r="H193" s="5" t="n"/>
      <c r="I193" s="6" t="n"/>
      <c r="J193" s="7" t="n"/>
      <c r="K193" s="8">
        <f>IF(C193="","",IF(G193="","Não executado",IF(G193="Falhou",IF(E193="Sim","Bloqueia o lançamento","Corrigir na semana 1"),IF(AND(G193="Passou",H193=""),"Falta comprovativo","OK"))))</f>
        <v/>
      </c>
    </row>
    <row r="194">
      <c r="A194" s="4" t="n"/>
      <c r="B194" s="5" t="n"/>
      <c r="C194" s="5" t="n"/>
      <c r="D194" s="5" t="n"/>
      <c r="E194" s="6" t="n"/>
      <c r="F194" s="5" t="n"/>
      <c r="G194" s="4" t="n"/>
      <c r="H194" s="5" t="n"/>
      <c r="I194" s="6" t="n"/>
      <c r="J194" s="7" t="n"/>
      <c r="K194" s="8">
        <f>IF(C194="","",IF(G194="","Não executado",IF(G194="Falhou",IF(E194="Sim","Bloqueia o lançamento","Corrigir na semana 1"),IF(AND(G194="Passou",H194=""),"Falta comprovativo","OK"))))</f>
        <v/>
      </c>
    </row>
    <row r="195">
      <c r="A195" s="4" t="n"/>
      <c r="B195" s="5" t="n"/>
      <c r="C195" s="5" t="n"/>
      <c r="D195" s="5" t="n"/>
      <c r="E195" s="6" t="n"/>
      <c r="F195" s="5" t="n"/>
      <c r="G195" s="4" t="n"/>
      <c r="H195" s="5" t="n"/>
      <c r="I195" s="6" t="n"/>
      <c r="J195" s="7" t="n"/>
      <c r="K195" s="8">
        <f>IF(C195="","",IF(G195="","Não executado",IF(G195="Falhou",IF(E195="Sim","Bloqueia o lançamento","Corrigir na semana 1"),IF(AND(G195="Passou",H195=""),"Falta comprovativo","OK"))))</f>
        <v/>
      </c>
    </row>
    <row r="196">
      <c r="A196" s="4" t="n"/>
      <c r="B196" s="5" t="n"/>
      <c r="C196" s="5" t="n"/>
      <c r="D196" s="5" t="n"/>
      <c r="E196" s="6" t="n"/>
      <c r="F196" s="5" t="n"/>
      <c r="G196" s="4" t="n"/>
      <c r="H196" s="5" t="n"/>
      <c r="I196" s="6" t="n"/>
      <c r="J196" s="7" t="n"/>
      <c r="K196" s="8">
        <f>IF(C196="","",IF(G196="","Não executado",IF(G196="Falhou",IF(E196="Sim","Bloqueia o lançamento","Corrigir na semana 1"),IF(AND(G196="Passou",H196=""),"Falta comprovativo","OK"))))</f>
        <v/>
      </c>
    </row>
    <row r="197">
      <c r="A197" s="4" t="n"/>
      <c r="B197" s="5" t="n"/>
      <c r="C197" s="5" t="n"/>
      <c r="D197" s="5" t="n"/>
      <c r="E197" s="6" t="n"/>
      <c r="F197" s="5" t="n"/>
      <c r="G197" s="4" t="n"/>
      <c r="H197" s="5" t="n"/>
      <c r="I197" s="6" t="n"/>
      <c r="J197" s="7" t="n"/>
      <c r="K197" s="8">
        <f>IF(C197="","",IF(G197="","Não executado",IF(G197="Falhou",IF(E197="Sim","Bloqueia o lançamento","Corrigir na semana 1"),IF(AND(G197="Passou",H197=""),"Falta comprovativo","OK"))))</f>
        <v/>
      </c>
    </row>
    <row r="198">
      <c r="A198" s="4" t="n"/>
      <c r="B198" s="5" t="n"/>
      <c r="C198" s="5" t="n"/>
      <c r="D198" s="5" t="n"/>
      <c r="E198" s="6" t="n"/>
      <c r="F198" s="5" t="n"/>
      <c r="G198" s="4" t="n"/>
      <c r="H198" s="5" t="n"/>
      <c r="I198" s="6" t="n"/>
      <c r="J198" s="7" t="n"/>
      <c r="K198" s="8">
        <f>IF(C198="","",IF(G198="","Não executado",IF(G198="Falhou",IF(E198="Sim","Bloqueia o lançamento","Corrigir na semana 1"),IF(AND(G198="Passou",H198=""),"Falta comprovativo","OK"))))</f>
        <v/>
      </c>
    </row>
    <row r="199">
      <c r="A199" s="4" t="n"/>
      <c r="B199" s="5" t="n"/>
      <c r="C199" s="5" t="n"/>
      <c r="D199" s="5" t="n"/>
      <c r="E199" s="6" t="n"/>
      <c r="F199" s="5" t="n"/>
      <c r="G199" s="4" t="n"/>
      <c r="H199" s="5" t="n"/>
      <c r="I199" s="6" t="n"/>
      <c r="J199" s="7" t="n"/>
      <c r="K199" s="8">
        <f>IF(C199="","",IF(G199="","Não executado",IF(G199="Falhou",IF(E199="Sim","Bloqueia o lançamento","Corrigir na semana 1"),IF(AND(G199="Passou",H199=""),"Falta comprovativo","OK"))))</f>
        <v/>
      </c>
    </row>
    <row r="200">
      <c r="A200" s="4" t="n"/>
      <c r="B200" s="5" t="n"/>
      <c r="C200" s="5" t="n"/>
      <c r="D200" s="5" t="n"/>
      <c r="E200" s="6" t="n"/>
      <c r="F200" s="5" t="n"/>
      <c r="G200" s="4" t="n"/>
      <c r="H200" s="5" t="n"/>
      <c r="I200" s="6" t="n"/>
      <c r="J200" s="7" t="n"/>
      <c r="K200" s="8">
        <f>IF(C200="","",IF(G200="","Não executado",IF(G200="Falhou",IF(E200="Sim","Bloqueia o lançamento","Corrigir na semana 1"),IF(AND(G200="Passou",H200=""),"Falta comprovativo","OK"))))</f>
        <v/>
      </c>
    </row>
    <row r="201">
      <c r="A201" s="4" t="n"/>
      <c r="B201" s="5" t="n"/>
      <c r="C201" s="5" t="n"/>
      <c r="D201" s="5" t="n"/>
      <c r="E201" s="6" t="n"/>
      <c r="F201" s="5" t="n"/>
      <c r="G201" s="4" t="n"/>
      <c r="H201" s="5" t="n"/>
      <c r="I201" s="6" t="n"/>
      <c r="J201" s="7" t="n"/>
      <c r="K201" s="8">
        <f>IF(C201="","",IF(G201="","Não executado",IF(G201="Falhou",IF(E201="Sim","Bloqueia o lançamento","Corrigir na semana 1"),IF(AND(G201="Passou",H201=""),"Falta comprovativo","OK"))))</f>
        <v/>
      </c>
    </row>
    <row r="202">
      <c r="A202" s="4" t="n"/>
      <c r="B202" s="5" t="n"/>
      <c r="C202" s="5" t="n"/>
      <c r="D202" s="5" t="n"/>
      <c r="E202" s="6" t="n"/>
      <c r="F202" s="5" t="n"/>
      <c r="G202" s="4" t="n"/>
      <c r="H202" s="5" t="n"/>
      <c r="I202" s="6" t="n"/>
      <c r="J202" s="7" t="n"/>
      <c r="K202" s="8">
        <f>IF(C202="","",IF(G202="","Não executado",IF(G202="Falhou",IF(E202="Sim","Bloqueia o lançamento","Corrigir na semana 1"),IF(AND(G202="Passou",H202=""),"Falta comprovativo","OK"))))</f>
        <v/>
      </c>
    </row>
    <row r="203">
      <c r="A203" s="4" t="n"/>
      <c r="B203" s="5" t="n"/>
      <c r="C203" s="5" t="n"/>
      <c r="D203" s="5" t="n"/>
      <c r="E203" s="6" t="n"/>
      <c r="F203" s="5" t="n"/>
      <c r="G203" s="4" t="n"/>
      <c r="H203" s="5" t="n"/>
      <c r="I203" s="6" t="n"/>
      <c r="J203" s="7" t="n"/>
      <c r="K203" s="8">
        <f>IF(C203="","",IF(G203="","Não executado",IF(G203="Falhou",IF(E203="Sim","Bloqueia o lançamento","Corrigir na semana 1"),IF(AND(G203="Passou",H203=""),"Falta comprovativo","OK"))))</f>
        <v/>
      </c>
    </row>
    <row r="204">
      <c r="A204" s="4" t="n"/>
      <c r="B204" s="5" t="n"/>
      <c r="C204" s="5" t="n"/>
      <c r="D204" s="5" t="n"/>
      <c r="E204" s="6" t="n"/>
      <c r="F204" s="5" t="n"/>
      <c r="G204" s="4" t="n"/>
      <c r="H204" s="5" t="n"/>
      <c r="I204" s="6" t="n"/>
      <c r="J204" s="7" t="n"/>
      <c r="K204" s="8">
        <f>IF(C204="","",IF(G204="","Não executado",IF(G204="Falhou",IF(E204="Sim","Bloqueia o lançamento","Corrigir na semana 1"),IF(AND(G204="Passou",H204=""),"Falta comprovativo","OK"))))</f>
        <v/>
      </c>
    </row>
    <row r="205">
      <c r="A205" s="4" t="n"/>
      <c r="B205" s="5" t="n"/>
      <c r="C205" s="5" t="n"/>
      <c r="D205" s="5" t="n"/>
      <c r="E205" s="6" t="n"/>
      <c r="F205" s="5" t="n"/>
      <c r="G205" s="4" t="n"/>
      <c r="H205" s="5" t="n"/>
      <c r="I205" s="6" t="n"/>
      <c r="J205" s="7" t="n"/>
      <c r="K205" s="8">
        <f>IF(C205="","",IF(G205="","Não executado",IF(G205="Falhou",IF(E205="Sim","Bloqueia o lançamento","Corrigir na semana 1"),IF(AND(G205="Passou",H205=""),"Falta comprovativo","OK"))))</f>
        <v/>
      </c>
    </row>
  </sheetData>
  <autoFilter ref="A4:K205"/>
  <conditionalFormatting sqref="G5:G205">
    <cfRule type="expression" priority="1" dxfId="0">
      <formula>$G5="Passou"</formula>
    </cfRule>
    <cfRule type="expression" priority="2" dxfId="1">
      <formula>$G5="Falhou"</formula>
    </cfRule>
    <cfRule type="expression" priority="3" dxfId="2">
      <formula>$G5="Não necessário"</formula>
    </cfRule>
  </conditionalFormatting>
  <conditionalFormatting sqref="E5:E205">
    <cfRule type="expression" priority="4" dxfId="2">
      <formula>$E5="Sim"</formula>
    </cfRule>
  </conditionalFormatting>
  <conditionalFormatting sqref="K5:K205">
    <cfRule type="expression" priority="5" dxfId="0">
      <formula>$K5="OK"</formula>
    </cfRule>
    <cfRule type="expression" priority="6" dxfId="1">
      <formula>$K5="Bloqueia o lançamento"</formula>
    </cfRule>
    <cfRule type="expression" priority="7" dxfId="3">
      <formula>$K5="Corrigir na semana 1"</formula>
    </cfRule>
    <cfRule type="expression" priority="8" dxfId="3">
      <formula>$K5="Falta comprovativo"</formula>
    </cfRule>
  </conditionalFormatting>
  <dataValidations count="4">
    <dataValidation sqref="G5:G205" showDropDown="0" showInputMessage="0" showErrorMessage="1" allowBlank="1" type="list">
      <formula1>=$M$5:$M$7</formula1>
    </dataValidation>
    <dataValidation sqref="E5:E205" showDropDown="0" showInputMessage="0" showErrorMessage="1" allowBlank="1" type="list">
      <formula1>=$N$5:$N$6</formula1>
    </dataValidation>
    <dataValidation sqref="I5:I205" showDropDown="0" showInputMessage="0" showErrorMessage="0" allowBlank="1" type="list">
      <formula1>=$O$5:$O$6</formula1>
    </dataValidation>
    <dataValidation sqref="B5:B205" showDropDown="0" showInputMessage="0" showErrorMessage="1" allowBlank="1" type="list">
      <formula1>=$P$5:$P$11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Resumo</t>
        </is>
      </c>
    </row>
    <row r="2">
      <c r="A2" s="2" t="inlineStr">
        <is>
          <t>Registo de testes do lançamento do agente de IA</t>
        </is>
      </c>
    </row>
    <row r="4" ht="24" customHeight="1">
      <c r="A4" s="3" t="inlineStr">
        <is>
          <t>Grupo</t>
        </is>
      </c>
      <c r="B4" s="3" t="inlineStr">
        <is>
          <t>Verificações</t>
        </is>
      </c>
      <c r="C4" s="3" t="inlineStr">
        <is>
          <t>Passaram</t>
        </is>
      </c>
      <c r="D4" s="3" t="inlineStr">
        <is>
          <t>Falharam</t>
        </is>
      </c>
      <c r="E4" s="3" t="inlineStr">
        <is>
          <t>Não necessário</t>
        </is>
      </c>
      <c r="F4" s="3" t="inlineStr">
        <is>
          <t>Não executado</t>
        </is>
      </c>
      <c r="G4" s="3" t="inlineStr">
        <is>
          <t>% que passaram</t>
        </is>
      </c>
    </row>
    <row r="5">
      <c r="A5" s="10" t="inlineStr">
        <is>
          <t>Factos e preços</t>
        </is>
      </c>
      <c r="B5" s="11">
        <f>COUNTIF('Registo de testes'!$B$5:$B$205,A5)</f>
        <v/>
      </c>
      <c r="C5" s="11">
        <f>COUNTIFS('Registo de testes'!$B$5:$B$205,A5,'Registo de testes'!$G$5:$G$205,"Passou")</f>
        <v/>
      </c>
      <c r="D5" s="11">
        <f>COUNTIFS('Registo de testes'!$B$5:$B$205,A5,'Registo de testes'!$G$5:$G$205,"Falhou")</f>
        <v/>
      </c>
      <c r="E5" s="11">
        <f>COUNTIFS('Registo de testes'!$B$5:$B$205,A5,'Registo de testes'!$G$5:$G$205,"Não necessário")</f>
        <v/>
      </c>
      <c r="F5" s="11">
        <f>B5-C5-D5-E5</f>
        <v/>
      </c>
      <c r="G5" s="12">
        <f>IF(B5-E5&lt;=0,"",C5/(B5-E5))</f>
        <v/>
      </c>
    </row>
    <row r="6">
      <c r="A6" s="10" t="inlineStr">
        <is>
          <t>Perguntas sem resposta</t>
        </is>
      </c>
      <c r="B6" s="11">
        <f>COUNTIF('Registo de testes'!$B$5:$B$205,A6)</f>
        <v/>
      </c>
      <c r="C6" s="11">
        <f>COUNTIFS('Registo de testes'!$B$5:$B$205,A6,'Registo de testes'!$G$5:$G$205,"Passou")</f>
        <v/>
      </c>
      <c r="D6" s="11">
        <f>COUNTIFS('Registo de testes'!$B$5:$B$205,A6,'Registo de testes'!$G$5:$G$205,"Falhou")</f>
        <v/>
      </c>
      <c r="E6" s="11">
        <f>COUNTIFS('Registo de testes'!$B$5:$B$205,A6,'Registo de testes'!$G$5:$G$205,"Não necessário")</f>
        <v/>
      </c>
      <c r="F6" s="11">
        <f>B6-C6-D6-E6</f>
        <v/>
      </c>
      <c r="G6" s="12">
        <f>IF(B6-E6&lt;=0,"",C6/(B6-E6))</f>
        <v/>
      </c>
    </row>
    <row r="7">
      <c r="A7" s="10" t="inlineStr">
        <is>
          <t>Outras línguas</t>
        </is>
      </c>
      <c r="B7" s="11">
        <f>COUNTIF('Registo de testes'!$B$5:$B$205,A7)</f>
        <v/>
      </c>
      <c r="C7" s="11">
        <f>COUNTIFS('Registo de testes'!$B$5:$B$205,A7,'Registo de testes'!$G$5:$G$205,"Passou")</f>
        <v/>
      </c>
      <c r="D7" s="11">
        <f>COUNTIFS('Registo de testes'!$B$5:$B$205,A7,'Registo de testes'!$G$5:$G$205,"Falhou")</f>
        <v/>
      </c>
      <c r="E7" s="11">
        <f>COUNTIFS('Registo de testes'!$B$5:$B$205,A7,'Registo de testes'!$G$5:$G$205,"Não necessário")</f>
        <v/>
      </c>
      <c r="F7" s="11">
        <f>B7-C7-D7-E7</f>
        <v/>
      </c>
      <c r="G7" s="12">
        <f>IF(B7-E7&lt;=0,"",C7/(B7-E7))</f>
        <v/>
      </c>
    </row>
    <row r="8">
      <c r="A8" s="10" t="inlineStr">
        <is>
          <t>Marcações e promessas</t>
        </is>
      </c>
      <c r="B8" s="11">
        <f>COUNTIF('Registo de testes'!$B$5:$B$205,A8)</f>
        <v/>
      </c>
      <c r="C8" s="11">
        <f>COUNTIFS('Registo de testes'!$B$5:$B$205,A8,'Registo de testes'!$G$5:$G$205,"Passou")</f>
        <v/>
      </c>
      <c r="D8" s="11">
        <f>COUNTIFS('Registo de testes'!$B$5:$B$205,A8,'Registo de testes'!$G$5:$G$205,"Falhou")</f>
        <v/>
      </c>
      <c r="E8" s="11">
        <f>COUNTIFS('Registo de testes'!$B$5:$B$205,A8,'Registo de testes'!$G$5:$G$205,"Não necessário")</f>
        <v/>
      </c>
      <c r="F8" s="11">
        <f>B8-C8-D8-E8</f>
        <v/>
      </c>
      <c r="G8" s="12">
        <f>IF(B8-E8&lt;=0,"",C8/(B8-E8))</f>
        <v/>
      </c>
    </row>
    <row r="9">
      <c r="A9" s="10" t="inlineStr">
        <is>
          <t>Passagem para uma pessoa</t>
        </is>
      </c>
      <c r="B9" s="11">
        <f>COUNTIF('Registo de testes'!$B$5:$B$205,A9)</f>
        <v/>
      </c>
      <c r="C9" s="11">
        <f>COUNTIFS('Registo de testes'!$B$5:$B$205,A9,'Registo de testes'!$G$5:$G$205,"Passou")</f>
        <v/>
      </c>
      <c r="D9" s="11">
        <f>COUNTIFS('Registo de testes'!$B$5:$B$205,A9,'Registo de testes'!$G$5:$G$205,"Falhou")</f>
        <v/>
      </c>
      <c r="E9" s="11">
        <f>COUNTIFS('Registo de testes'!$B$5:$B$205,A9,'Registo de testes'!$G$5:$G$205,"Não necessário")</f>
        <v/>
      </c>
      <c r="F9" s="11">
        <f>B9-C9-D9-E9</f>
        <v/>
      </c>
      <c r="G9" s="12">
        <f>IF(B9-E9&lt;=0,"",C9/(B9-E9))</f>
        <v/>
      </c>
    </row>
    <row r="10">
      <c r="A10" s="10" t="inlineStr">
        <is>
          <t>Telemóvel e widget</t>
        </is>
      </c>
      <c r="B10" s="11">
        <f>COUNTIF('Registo de testes'!$B$5:$B$205,A10)</f>
        <v/>
      </c>
      <c r="C10" s="11">
        <f>COUNTIFS('Registo de testes'!$B$5:$B$205,A10,'Registo de testes'!$G$5:$G$205,"Passou")</f>
        <v/>
      </c>
      <c r="D10" s="11">
        <f>COUNTIFS('Registo de testes'!$B$5:$B$205,A10,'Registo de testes'!$G$5:$G$205,"Falhou")</f>
        <v/>
      </c>
      <c r="E10" s="11">
        <f>COUNTIFS('Registo de testes'!$B$5:$B$205,A10,'Registo de testes'!$G$5:$G$205,"Não necessário")</f>
        <v/>
      </c>
      <c r="F10" s="11">
        <f>B10-C10-D10-E10</f>
        <v/>
      </c>
      <c r="G10" s="12">
        <f>IF(B10-E10&lt;=0,"",C10/(B10-E10))</f>
        <v/>
      </c>
    </row>
    <row r="11">
      <c r="A11" s="10" t="inlineStr">
        <is>
          <t>Análises e decisão final</t>
        </is>
      </c>
      <c r="B11" s="11">
        <f>COUNTIF('Registo de testes'!$B$5:$B$205,A11)</f>
        <v/>
      </c>
      <c r="C11" s="11">
        <f>COUNTIFS('Registo de testes'!$B$5:$B$205,A11,'Registo de testes'!$G$5:$G$205,"Passou")</f>
        <v/>
      </c>
      <c r="D11" s="11">
        <f>COUNTIFS('Registo de testes'!$B$5:$B$205,A11,'Registo de testes'!$G$5:$G$205,"Falhou")</f>
        <v/>
      </c>
      <c r="E11" s="11">
        <f>COUNTIFS('Registo de testes'!$B$5:$B$205,A11,'Registo de testes'!$G$5:$G$205,"Não necessário")</f>
        <v/>
      </c>
      <c r="F11" s="11">
        <f>B11-C11-D11-E11</f>
        <v/>
      </c>
      <c r="G11" s="12">
        <f>IF(B11-E11&lt;=0,"",C11/(B11-E11))</f>
        <v/>
      </c>
    </row>
    <row r="12">
      <c r="A12" s="10" t="inlineStr">
        <is>
          <t>Todos os grupos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12">
        <f>IF(B12-E12&lt;=0,"",C12/(B12-E12))</f>
        <v/>
      </c>
    </row>
    <row r="14">
      <c r="A14" s="13" t="inlineStr">
        <is>
          <t>Decisão de lançamento</t>
        </is>
      </c>
    </row>
    <row r="15">
      <c r="A15" s="5" t="inlineStr">
        <is>
          <t>Verificações bloqueantes</t>
        </is>
      </c>
      <c r="B15" s="14">
        <f>COUNTIF('Registo de testes'!$E$5:$E$205,"Sim")</f>
        <v/>
      </c>
    </row>
    <row r="16">
      <c r="A16" s="5" t="inlineStr">
        <is>
          <t>Bloqueantes que passaram ou não necessárias</t>
        </is>
      </c>
      <c r="B16" s="14">
        <f>COUNTIFS('Registo de testes'!$E$5:$E$205,"Sim",'Registo de testes'!$G$5:$G$205,"Passou")+COUNTIFS('Registo de testes'!$E$5:$E$205,"Sim",'Registo de testes'!$G$5:$G$205,"Não necessário")</f>
        <v/>
      </c>
    </row>
    <row r="17">
      <c r="A17" s="5" t="inlineStr">
        <is>
          <t>Bloqueantes que falharam</t>
        </is>
      </c>
      <c r="B17" s="14">
        <f>COUNTIFS('Registo de testes'!$E$5:$E$205,"Sim",'Registo de testes'!$G$5:$G$205,"Falhou")</f>
        <v/>
      </c>
    </row>
    <row r="18">
      <c r="A18" s="5" t="inlineStr">
        <is>
          <t>Bloqueantes não executadas</t>
        </is>
      </c>
      <c r="B18" s="14">
        <f>B15-B16-B17</f>
        <v/>
      </c>
    </row>
    <row r="19">
      <c r="A19" s="5" t="inlineStr">
        <is>
          <t>Falhas não bloqueantes a corrigir na semana 1</t>
        </is>
      </c>
      <c r="B19" s="14">
        <f>COUNTIFS('Registo de testes'!$E$5:$E$205,"Não",'Registo de testes'!$G$5:$G$205,"Falhou")</f>
        <v/>
      </c>
    </row>
    <row r="21">
      <c r="A21" s="10" t="inlineStr">
        <is>
          <t>Pronto para lançar: todas as verificações bloqueantes estão Passou ou Não necessário</t>
        </is>
      </c>
      <c r="B21" s="8">
        <f>IF(AND(B15&gt;0,B17=0,B18=0),"Sim","Ainda não")</f>
        <v/>
      </c>
    </row>
    <row r="23">
      <c r="A23" s="13" t="inlineStr">
        <is>
          <t>Aprovação</t>
        </is>
      </c>
    </row>
    <row r="24">
      <c r="A24" s="5" t="inlineStr">
        <is>
          <t>Data e hora</t>
        </is>
      </c>
      <c r="B24" s="10" t="inlineStr">
        <is>
          <t>2026-10-05 10:50</t>
        </is>
      </c>
    </row>
    <row r="25">
      <c r="A25" s="5" t="inlineStr">
        <is>
          <t>Testador</t>
        </is>
      </c>
      <c r="B25" s="10" t="inlineStr">
        <is>
          <t>Priya Nair</t>
        </is>
      </c>
    </row>
    <row r="26">
      <c r="A26" s="5" t="inlineStr">
        <is>
          <t>Colega</t>
        </is>
      </c>
      <c r="B26" s="10" t="inlineStr">
        <is>
          <t>Jonah Reyes</t>
        </is>
      </c>
    </row>
    <row r="27">
      <c r="A27" s="5" t="inlineStr">
        <is>
          <t>Data de lançamento</t>
        </is>
      </c>
      <c r="B27" s="10" t="inlineStr">
        <is>
          <t>2026-10-06 08:00</t>
        </is>
      </c>
    </row>
    <row r="28">
      <c r="A28" s="5" t="inlineStr">
        <is>
          <t>Responsável pela reversão</t>
        </is>
      </c>
      <c r="B28" s="10" t="inlineStr">
        <is>
          <t>Priya Nair, «Bot Ativo» desligado</t>
        </is>
      </c>
    </row>
    <row r="30">
      <c r="A30" s="15" t="inlineStr">
        <is>
          <t>Modelo grátis da CRMsoftware.pro. Dados de exemplo fictícios.</t>
        </is>
      </c>
    </row>
  </sheetData>
  <conditionalFormatting sqref="B21">
    <cfRule type="expression" priority="1" dxfId="0">
      <formula>$B21="Sim"</formula>
    </cfRule>
    <cfRule type="expression" priority="2" dxfId="3">
      <formula>$B21="Ainda não"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2" customWidth="1" min="8" max="8"/>
    <col width="60" customWidth="1" min="9" max="9"/>
  </cols>
  <sheetData>
    <row r="1">
      <c r="A1" s="1" t="inlineStr">
        <is>
          <t>Acompanhamento da primeira semana</t>
        </is>
      </c>
    </row>
    <row r="2">
      <c r="A2" s="2" t="inlineStr">
        <is>
          <t>Introduza a data de lançamento na primeira linha; as outras datas preenchem-se. Uma linha por dia: 15 minutos em «Histórico de Conversas» e «Análises». Os totais preenchem-se sozinhos. Exemplo: dias 1 e 2 na Willow Paws Grooming.</t>
        </is>
      </c>
    </row>
    <row r="4" ht="44" customHeight="1">
      <c r="A4" s="3" t="inlineStr">
        <is>
          <t>Dia</t>
        </is>
      </c>
      <c r="B4" s="3" t="inlineStr">
        <is>
          <t>Data</t>
        </is>
      </c>
      <c r="C4" s="3" t="inlineStr">
        <is>
          <t>Conversas</t>
        </is>
      </c>
      <c r="D4" s="3" t="inlineStr">
        <is>
          <t>Passagens</t>
        </is>
      </c>
      <c r="E4" s="3" t="inlineStr">
        <is>
          <t>Passagens fora do objetivo</t>
        </is>
      </c>
      <c r="F4" s="3" t="inlineStr">
        <is>
          <t>Respostas erradas encontradas</t>
        </is>
      </c>
      <c r="G4" s="3" t="inlineStr">
        <is>
          <t>Respostas erradas corrigidas</t>
        </is>
      </c>
      <c r="H4" s="3" t="inlineStr">
        <is>
          <t>Avaliação média</t>
        </is>
      </c>
      <c r="I4" s="3" t="inlineStr">
        <is>
          <t>Notas</t>
        </is>
      </c>
    </row>
    <row r="5">
      <c r="A5" s="4" t="inlineStr">
        <is>
          <t>Dia 1</t>
        </is>
      </c>
      <c r="B5" s="7" t="n">
        <v>46301</v>
      </c>
      <c r="C5" s="6" t="n">
        <v>14</v>
      </c>
      <c r="D5" s="6" t="n">
        <v>2</v>
      </c>
      <c r="E5" s="6" t="n">
        <v>0</v>
      </c>
      <c r="F5" s="6" t="n">
        <v>1</v>
      </c>
      <c r="G5" s="6" t="n">
        <v>1</v>
      </c>
      <c r="H5" s="16" t="n">
        <v>4.5</v>
      </c>
      <c r="I5" s="5" t="inlineStr">
        <is>
          <t>Corte de unhas respondido 12 $, a tabela de preços diz 15 $. «Base de Conhecimento» corrigida às 16:10, perguntado de novo: 15 $.</t>
        </is>
      </c>
    </row>
    <row r="6">
      <c r="A6" s="4" t="inlineStr">
        <is>
          <t>Dia 2</t>
        </is>
      </c>
      <c r="B6" s="17">
        <f>IF(B5="","",B5+1)</f>
        <v/>
      </c>
      <c r="C6" s="6" t="n">
        <v>11</v>
      </c>
      <c r="D6" s="6" t="n">
        <v>1</v>
      </c>
      <c r="E6" s="6" t="n">
        <v>0</v>
      </c>
      <c r="F6" s="6" t="n">
        <v>0</v>
      </c>
      <c r="G6" s="6" t="n">
        <v>0</v>
      </c>
      <c r="H6" s="16" t="n">
        <v>4.7</v>
      </c>
      <c r="I6" s="5" t="inlineStr">
        <is>
          <t>Uma passagem em espanhol, o Jonah respondeu com uma ferramenta de tradução em 4 minutos.</t>
        </is>
      </c>
    </row>
    <row r="7">
      <c r="A7" s="4" t="inlineStr">
        <is>
          <t>Dia 3</t>
        </is>
      </c>
      <c r="B7" s="17">
        <f>IF(B6="","",B6+1)</f>
        <v/>
      </c>
      <c r="C7" s="6" t="n"/>
      <c r="D7" s="6" t="n"/>
      <c r="E7" s="6" t="n"/>
      <c r="F7" s="6" t="n"/>
      <c r="G7" s="6" t="n"/>
      <c r="H7" s="16" t="n"/>
      <c r="I7" s="5" t="n"/>
    </row>
    <row r="8">
      <c r="A8" s="4" t="inlineStr">
        <is>
          <t>Dia 4</t>
        </is>
      </c>
      <c r="B8" s="17">
        <f>IF(B7="","",B7+1)</f>
        <v/>
      </c>
      <c r="C8" s="6" t="n"/>
      <c r="D8" s="6" t="n"/>
      <c r="E8" s="6" t="n"/>
      <c r="F8" s="6" t="n"/>
      <c r="G8" s="6" t="n"/>
      <c r="H8" s="16" t="n"/>
      <c r="I8" s="5" t="n"/>
    </row>
    <row r="9">
      <c r="A9" s="4" t="inlineStr">
        <is>
          <t>Dia 5</t>
        </is>
      </c>
      <c r="B9" s="17">
        <f>IF(B8="","",B8+1)</f>
        <v/>
      </c>
      <c r="C9" s="6" t="n"/>
      <c r="D9" s="6" t="n"/>
      <c r="E9" s="6" t="n"/>
      <c r="F9" s="6" t="n"/>
      <c r="G9" s="6" t="n"/>
      <c r="H9" s="16" t="n"/>
      <c r="I9" s="5" t="n"/>
    </row>
    <row r="10">
      <c r="A10" s="4" t="inlineStr">
        <is>
          <t>Dia 6</t>
        </is>
      </c>
      <c r="B10" s="17">
        <f>IF(B9="","",B9+1)</f>
        <v/>
      </c>
      <c r="C10" s="6" t="n"/>
      <c r="D10" s="6" t="n"/>
      <c r="E10" s="6" t="n"/>
      <c r="F10" s="6" t="n"/>
      <c r="G10" s="6" t="n"/>
      <c r="H10" s="16" t="n"/>
      <c r="I10" s="5" t="n"/>
    </row>
    <row r="11">
      <c r="A11" s="4" t="inlineStr">
        <is>
          <t>Dia 7</t>
        </is>
      </c>
      <c r="B11" s="17">
        <f>IF(B10="","",B10+1)</f>
        <v/>
      </c>
      <c r="C11" s="6" t="n"/>
      <c r="D11" s="6" t="n"/>
      <c r="E11" s="6" t="n"/>
      <c r="F11" s="6" t="n"/>
      <c r="G11" s="6" t="n"/>
      <c r="H11" s="16" t="n"/>
      <c r="I11" s="5" t="n"/>
    </row>
    <row r="12">
      <c r="A12" s="10" t="inlineStr">
        <is>
          <t>Total da semana</t>
        </is>
      </c>
      <c r="C12" s="14">
        <f>SUM(C5:C11)</f>
        <v/>
      </c>
      <c r="D12" s="14">
        <f>SUM(D5:D11)</f>
        <v/>
      </c>
      <c r="E12" s="14">
        <f>SUM(E5:E11)</f>
        <v/>
      </c>
      <c r="F12" s="14">
        <f>SUM(F5:F11)</f>
        <v/>
      </c>
      <c r="G12" s="14">
        <f>SUM(G5:G11)</f>
        <v/>
      </c>
      <c r="H12" s="18">
        <f>IFERROR(ROUND(AVERAGE(H5:H11),1),"")</f>
        <v/>
      </c>
    </row>
    <row r="13">
      <c r="A13" s="10" t="inlineStr">
        <is>
          <t>Correções em aberto (encontradas menos corrigidas)</t>
        </is>
      </c>
      <c r="B13" s="19" t="n"/>
      <c r="C13" s="19" t="n"/>
      <c r="D13" s="19" t="n"/>
      <c r="E13" s="20" t="n"/>
      <c r="F13" s="14">
        <f>F12-G12</f>
        <v/>
      </c>
    </row>
    <row r="15">
      <c r="A15" s="15" t="inlineStr">
        <is>
          <t>Modelo grátis da CRMsoftware.pro. Dados de exemplo fictícios.</t>
        </is>
      </c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testes do lançamento do agente de IA</dc:title>
  <dcterms:created xmlns:dcterms="http://purl.org/dc/terms/" xmlns:xsi="http://www.w3.org/2001/XMLSchema-instance" xsi:type="dcterms:W3CDTF">2026-10-08T08:52:27Z</dcterms:created>
  <dcterms:modified xmlns:dcterms="http://purl.org/dc/terms/" xmlns:xsi="http://www.w3.org/2001/XMLSchema-instance" xsi:type="dcterms:W3CDTF">2026-10-08T08:52:27Z</dcterms:modified>
</cp:coreProperties>
</file>