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de cobertura" sheetId="1" state="visible" r:id="rId1"/>
    <sheet xmlns:r="http://schemas.openxmlformats.org/officeDocument/2006/relationships" name="Avaliação" sheetId="2" state="visible" r:id="rId2"/>
    <sheet xmlns:r="http://schemas.openxmlformats.org/officeDocument/2006/relationships" name="Resumo" sheetId="3" state="visible" r:id="rId3"/>
  </sheets>
  <definedNames>
    <definedName name="_xlnm._FilterDatabase" localSheetId="1" hidden="1">'Avaliação'!$A$4:$K$204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9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1" fontId="5" fillId="3" borderId="1" applyAlignment="1" pivotButton="0" quotePrefix="0" xfId="0">
      <alignment horizontal="center" vertical="top"/>
    </xf>
    <xf numFmtId="165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24" customWidth="1" min="4" max="4"/>
    <col width="24" customWidth="1" min="5" max="5"/>
    <col width="36" customWidth="1" min="6" max="6"/>
    <col width="12" customWidth="1" min="7" max="7"/>
    <col width="15" customWidth="1" min="8" max="8"/>
    <col width="12" customWidth="1" min="9" max="9"/>
    <col width="20" customWidth="1" min="10" max="10"/>
    <col width="15" customWidth="1" min="11" max="11"/>
    <col width="16" customWidth="1" min="12" max="12"/>
    <col width="34" customWidth="1" min="13" max="13"/>
    <col width="12" customWidth="1" min="14" max="14"/>
    <col width="3" customWidth="1" min="15" max="15"/>
    <col width="16" customWidth="1" min="16" max="16"/>
    <col width="10" customWidth="1" min="17" max="17"/>
  </cols>
  <sheetData>
    <row r="1">
      <c r="A1" s="1" t="inlineStr">
        <is>
          <t>Matriz de cobertura de línguas</t>
        </is>
      </c>
    </row>
    <row r="2">
      <c r="A2" s="2" t="inlineStr">
        <is>
          <t>Uma linha por língua. Preencha as colunas brancas; as colunas sombreadas preenchem-se sozinhas a partir das folhas Avaliação e Resumo.</t>
        </is>
      </c>
    </row>
    <row r="3">
      <c r="A3" s="2" t="inlineStr">
        <is>
          <t>Verificação de conclusão: uma língua só conta como Com apoio ou Só IA quando passou no teste deste mês com um revisor e tem uma alternativa que funciona (Alternativa experimentada este mês = Sim). Caso contrário, conta como Sem apoio.</t>
        </is>
      </c>
    </row>
    <row r="4" ht="46" customHeight="1">
      <c r="A4" s="3" t="inlineStr">
        <is>
          <t>Língua</t>
        </is>
      </c>
      <c r="B4" s="3" t="inlineStr">
        <is>
          <t>Percentagem dos chats</t>
        </is>
      </c>
      <c r="C4" s="3" t="inlineStr">
        <is>
          <t>A IA responde</t>
        </is>
      </c>
      <c r="D4" s="3" t="inlineStr">
        <is>
          <t>Pessoas que a falam</t>
        </is>
      </c>
      <c r="E4" s="3" t="inlineStr">
        <is>
          <t>Revisor (nativo ou fluente)</t>
        </is>
      </c>
      <c r="F4" s="3" t="inlineStr">
        <is>
          <t>Alternativa (quando a qualidade falha ou ninguém fala a língua)</t>
        </is>
      </c>
      <c r="G4" s="3" t="inlineStr">
        <is>
          <t>Alternativa experimentada este mês</t>
        </is>
      </c>
      <c r="H4" s="3" t="inlineStr">
        <is>
          <t>Estado</t>
        </is>
      </c>
      <c r="I4" s="3" t="inlineStr">
        <is>
          <t>Resultado do teste</t>
        </is>
      </c>
      <c r="J4" s="3" t="inlineStr">
        <is>
          <t>Verificação</t>
        </is>
      </c>
      <c r="K4" s="3" t="inlineStr">
        <is>
          <t>Conta como</t>
        </is>
      </c>
      <c r="L4" s="3" t="inlineStr">
        <is>
          <t>Responsável</t>
        </is>
      </c>
      <c r="M4" s="3" t="inlineStr">
        <is>
          <t>Próxima ação</t>
        </is>
      </c>
      <c r="N4" s="3" t="inlineStr">
        <is>
          <t>Prazo</t>
        </is>
      </c>
      <c r="P4" s="3" t="inlineStr">
        <is>
          <t>Estados</t>
        </is>
      </c>
      <c r="Q4" s="3" t="inlineStr">
        <is>
          <t>Sim / Não</t>
        </is>
      </c>
    </row>
    <row r="5">
      <c r="A5" s="4" t="inlineStr">
        <is>
          <t>Inglês</t>
        </is>
      </c>
      <c r="B5" s="5" t="n">
        <v>0.59</v>
      </c>
      <c r="C5" s="6" t="inlineStr">
        <is>
          <t>Sim</t>
        </is>
      </c>
      <c r="D5" s="7" t="inlineStr">
        <is>
          <t>Tom Becker, Daniela Ortiz</t>
        </is>
      </c>
      <c r="E5" s="7" t="inlineStr">
        <is>
          <t>Tom Becker</t>
        </is>
      </c>
      <c r="F5" s="7" t="inlineStr">
        <is>
          <t>Tom em «Suporte ao Vivo», resposta no prazo de 2 horas úteis</t>
        </is>
      </c>
      <c r="G5" s="6" t="inlineStr">
        <is>
          <t>Sim</t>
        </is>
      </c>
      <c r="H5" s="7" t="inlineStr">
        <is>
          <t>Com apoio</t>
        </is>
      </c>
      <c r="I5" s="8">
        <f>IF($A5="","",'Resumo'!$F$21)</f>
        <v/>
      </c>
      <c r="J5" s="9">
        <f>IF($A5="","",IF($E5="","Falta revisor",IF(OR($F5="",$G5&lt;&gt;"Sim"),"Falta alternativa",IF($I5="Não testada","Não testada este mês",IF($I5="Falhou","Falhou no teste",IF(AND($H5="Com apoio",$D5=""),"Com apoio sem falante","Pronta"))))))</f>
        <v/>
      </c>
      <c r="K5" s="10">
        <f>IF($A5="","",IF(OR($H5="",$H5="Sem apoio"),"Sem apoio",IF($J5="Pronta",$H5,IF($J5="Com apoio sem falante","Só IA","Sem apoio"))))</f>
        <v/>
      </c>
      <c r="L5" s="7" t="inlineStr">
        <is>
          <t>Tom Becker</t>
        </is>
      </c>
      <c r="M5" s="7" t="inlineStr">
        <is>
          <t>Próximo teste mensal</t>
        </is>
      </c>
      <c r="N5" s="11" t="n">
        <v>46328</v>
      </c>
      <c r="P5" s="7" t="inlineStr">
        <is>
          <t>Com apoio</t>
        </is>
      </c>
      <c r="Q5" s="6" t="inlineStr">
        <is>
          <t>Sim</t>
        </is>
      </c>
    </row>
    <row r="6">
      <c r="A6" s="4" t="inlineStr">
        <is>
          <t>Espanhol</t>
        </is>
      </c>
      <c r="B6" s="5" t="n">
        <v>0.24</v>
      </c>
      <c r="C6" s="6" t="inlineStr">
        <is>
          <t>Sim</t>
        </is>
      </c>
      <c r="D6" s="7" t="inlineStr">
        <is>
          <t>Daniela Ortiz</t>
        </is>
      </c>
      <c r="E6" s="7" t="inlineStr">
        <is>
          <t>Daniela Ortiz</t>
        </is>
      </c>
      <c r="F6" s="7" t="inlineStr">
        <is>
          <t>Daniela em «Suporte ao Vivo»; se estiver ausente, Tom com «Tradução automática» e só textos aprovados</t>
        </is>
      </c>
      <c r="G6" s="6" t="inlineStr">
        <is>
          <t>Sim</t>
        </is>
      </c>
      <c r="H6" s="7" t="inlineStr">
        <is>
          <t>Com apoio</t>
        </is>
      </c>
      <c r="I6" s="8">
        <f>IF($A6="","",'Resumo'!$F$22)</f>
        <v/>
      </c>
      <c r="J6" s="9">
        <f>IF($A6="","",IF($E6="","Falta revisor",IF(OR($F6="",$G6&lt;&gt;"Sim"),"Falta alternativa",IF($I6="Não testada","Não testada este mês",IF($I6="Falhou","Falhou no teste",IF(AND($H6="Com apoio",$D6=""),"Com apoio sem falante","Pronta"))))))</f>
        <v/>
      </c>
      <c r="K6" s="10">
        <f>IF($A6="","",IF(OR($H6="",$H6="Sem apoio"),"Sem apoio",IF($J6="Pronta",$H6,IF($J6="Com apoio sem falante","Só IA","Sem apoio"))))</f>
        <v/>
      </c>
      <c r="L6" s="7" t="inlineStr">
        <is>
          <t>Daniela Ortiz</t>
        </is>
      </c>
      <c r="M6" s="7" t="inlineStr">
        <is>
          <t>Ranger Tote acrescentado à lista de terminologia</t>
        </is>
      </c>
      <c r="N6" s="11" t="n">
        <v>46301</v>
      </c>
      <c r="P6" s="7" t="inlineStr">
        <is>
          <t>Só IA</t>
        </is>
      </c>
      <c r="Q6" s="6" t="inlineStr">
        <is>
          <t>Não</t>
        </is>
      </c>
    </row>
    <row r="7">
      <c r="A7" s="4" t="inlineStr">
        <is>
          <t>Português (Brasil)</t>
        </is>
      </c>
      <c r="B7" s="5" t="n">
        <v>0.09</v>
      </c>
      <c r="C7" s="6" t="inlineStr">
        <is>
          <t>Sim</t>
        </is>
      </c>
      <c r="D7" s="7" t="n"/>
      <c r="E7" s="7" t="inlineStr">
        <is>
          <t>Lucas Almeida (independente, 1 hora por mês)</t>
        </is>
      </c>
      <c r="F7" s="7" t="inlineStr">
        <is>
          <t>Tom com «Tradução automática», resposta no prazo de 1 dia útil, só textos de políticas aprovados</t>
        </is>
      </c>
      <c r="G7" s="6" t="inlineStr">
        <is>
          <t>Sim</t>
        </is>
      </c>
      <c r="H7" s="7" t="inlineStr">
        <is>
          <t>Só IA</t>
        </is>
      </c>
      <c r="I7" s="8">
        <f>IF($A7="","",'Resumo'!$F$23)</f>
        <v/>
      </c>
      <c r="J7" s="9">
        <f>IF($A7="","",IF($E7="","Falta revisor",IF(OR($F7="",$G7&lt;&gt;"Sim"),"Falta alternativa",IF($I7="Não testada","Não testada este mês",IF($I7="Falhou","Falhou no teste",IF(AND($H7="Com apoio",$D7=""),"Com apoio sem falante","Pronta"))))))</f>
        <v/>
      </c>
      <c r="K7" s="10">
        <f>IF($A7="","",IF(OR($H7="",$H7="Sem apoio"),"Sem apoio",IF($J7="Pronta",$H7,IF($J7="Com apoio sem falante","Só IA","Sem apoio"))))</f>
        <v/>
      </c>
      <c r="L7" s="7" t="inlineStr">
        <is>
          <t>Tom Becker</t>
        </is>
      </c>
      <c r="M7" s="7" t="inlineStr">
        <is>
          <t>Prazos de entrega por país na base de conhecimento</t>
        </is>
      </c>
      <c r="N7" s="11" t="n">
        <v>46301</v>
      </c>
      <c r="P7" s="7" t="inlineStr">
        <is>
          <t>Sem apoio</t>
        </is>
      </c>
    </row>
    <row r="8">
      <c r="A8" s="4" t="inlineStr">
        <is>
          <t>Francês (Canadá)</t>
        </is>
      </c>
      <c r="B8" s="5" t="n">
        <v>0.06</v>
      </c>
      <c r="C8" s="6" t="inlineStr">
        <is>
          <t>Sim</t>
        </is>
      </c>
      <c r="D8" s="7" t="n"/>
      <c r="E8" s="7" t="inlineStr">
        <is>
          <t>Amélie Roy (independente)</t>
        </is>
      </c>
      <c r="F8" s="7" t="inlineStr">
        <is>
          <t>Tom com «Tradução automática», resposta no prazo de 1 dia útil, só textos de políticas aprovados</t>
        </is>
      </c>
      <c r="G8" s="6" t="inlineStr">
        <is>
          <t>Sim</t>
        </is>
      </c>
      <c r="H8" s="7" t="inlineStr">
        <is>
          <t>Só IA</t>
        </is>
      </c>
      <c r="I8" s="8">
        <f>IF($A8="","",'Resumo'!$F$24)</f>
        <v/>
      </c>
      <c r="J8" s="9">
        <f>IF($A8="","",IF($E8="","Falta revisor",IF(OR($F8="",$G8&lt;&gt;"Sim"),"Falta alternativa",IF($I8="Não testada","Não testada este mês",IF($I8="Falhou","Falhou no teste",IF(AND($H8="Com apoio",$D8=""),"Com apoio sem falante","Pronta"))))))</f>
        <v/>
      </c>
      <c r="K8" s="10">
        <f>IF($A8="","",IF(OR($H8="",$H8="Sem apoio"),"Sem apoio",IF($J8="Pronta",$H8,IF($J8="Com apoio sem falante","Só IA","Sem apoio"))))</f>
        <v/>
      </c>
      <c r="L8" s="7" t="inlineStr">
        <is>
          <t>Daniela Ortiz</t>
        </is>
      </c>
      <c r="M8" s="7" t="inlineStr">
        <is>
          <t>Corrigir 3 respostas e voltar a testar as perguntas que falharam com a Amélie</t>
        </is>
      </c>
      <c r="N8" s="11" t="n">
        <v>46307</v>
      </c>
    </row>
    <row r="9">
      <c r="A9" s="4" t="inlineStr">
        <is>
          <t>Alemão</t>
        </is>
      </c>
      <c r="B9" s="5" t="n">
        <v>0.02</v>
      </c>
      <c r="C9" s="6" t="inlineStr">
        <is>
          <t>Sim</t>
        </is>
      </c>
      <c r="D9" s="7" t="n"/>
      <c r="E9" s="7" t="n"/>
      <c r="F9" s="7" t="inlineStr">
        <is>
          <t>Mensagem honesta em alemão, email em inglês no prazo de 1 dia útil</t>
        </is>
      </c>
      <c r="G9" s="6" t="inlineStr">
        <is>
          <t>Não</t>
        </is>
      </c>
      <c r="H9" s="7" t="inlineStr">
        <is>
          <t>Sem apoio</t>
        </is>
      </c>
      <c r="I9" s="8">
        <f>IF($A9="","",'Resumo'!$F$25)</f>
        <v/>
      </c>
      <c r="J9" s="9">
        <f>IF($A9="","",IF($E9="","Falta revisor",IF(OR($F9="",$G9&lt;&gt;"Sim"),"Falta alternativa",IF($I9="Não testada","Não testada este mês",IF($I9="Falhou","Falhou no teste",IF(AND($H9="Com apoio",$D9=""),"Com apoio sem falante","Pronta"))))))</f>
        <v/>
      </c>
      <c r="K9" s="10">
        <f>IF($A9="","",IF(OR($H9="",$H9="Sem apoio"),"Sem apoio",IF($J9="Pronta",$H9,IF($J9="Com apoio sem falante","Só IA","Sem apoio"))))</f>
        <v/>
      </c>
      <c r="L9" s="7" t="inlineStr">
        <is>
          <t>Tom Becker</t>
        </is>
      </c>
      <c r="M9" s="7" t="inlineStr">
        <is>
          <t>Encontrar um revisor se o alemão passar 3% dos chats</t>
        </is>
      </c>
      <c r="N9" s="11" t="n">
        <v>46391</v>
      </c>
    </row>
    <row r="10">
      <c r="A10" s="4" t="n"/>
      <c r="B10" s="5" t="n"/>
      <c r="C10" s="6" t="n"/>
      <c r="D10" s="7" t="n"/>
      <c r="E10" s="7" t="n"/>
      <c r="F10" s="7" t="n"/>
      <c r="G10" s="6" t="n"/>
      <c r="H10" s="7" t="n"/>
      <c r="I10" s="8">
        <f>IF($A10="","",'Resumo'!$F$26)</f>
        <v/>
      </c>
      <c r="J10" s="9">
        <f>IF($A10="","",IF($E10="","Falta revisor",IF(OR($F10="",$G10&lt;&gt;"Sim"),"Falta alternativa",IF($I10="Não testada","Não testada este mês",IF($I10="Falhou","Falhou no teste",IF(AND($H10="Com apoio",$D10=""),"Com apoio sem falante","Pronta"))))))</f>
        <v/>
      </c>
      <c r="K10" s="10">
        <f>IF($A10="","",IF(OR($H10="",$H10="Sem apoio"),"Sem apoio",IF($J10="Pronta",$H10,IF($J10="Com apoio sem falante","Só IA","Sem apoio"))))</f>
        <v/>
      </c>
      <c r="L10" s="7" t="n"/>
      <c r="M10" s="7" t="n"/>
      <c r="N10" s="11" t="n"/>
    </row>
    <row r="11">
      <c r="A11" s="4" t="n"/>
      <c r="B11" s="5" t="n"/>
      <c r="C11" s="6" t="n"/>
      <c r="D11" s="7" t="n"/>
      <c r="E11" s="7" t="n"/>
      <c r="F11" s="7" t="n"/>
      <c r="G11" s="6" t="n"/>
      <c r="H11" s="7" t="n"/>
      <c r="I11" s="8">
        <f>IF($A11="","",'Resumo'!$F$27)</f>
        <v/>
      </c>
      <c r="J11" s="9">
        <f>IF($A11="","",IF($E11="","Falta revisor",IF(OR($F11="",$G11&lt;&gt;"Sim"),"Falta alternativa",IF($I11="Não testada","Não testada este mês",IF($I11="Falhou","Falhou no teste",IF(AND($H11="Com apoio",$D11=""),"Com apoio sem falante","Pronta"))))))</f>
        <v/>
      </c>
      <c r="K11" s="10">
        <f>IF($A11="","",IF(OR($H11="",$H11="Sem apoio"),"Sem apoio",IF($J11="Pronta",$H11,IF($J11="Com apoio sem falante","Só IA","Sem apoio"))))</f>
        <v/>
      </c>
      <c r="L11" s="7" t="n"/>
      <c r="M11" s="7" t="n"/>
      <c r="N11" s="11" t="n"/>
    </row>
    <row r="12">
      <c r="A12" s="4" t="n"/>
      <c r="B12" s="5" t="n"/>
      <c r="C12" s="6" t="n"/>
      <c r="D12" s="7" t="n"/>
      <c r="E12" s="7" t="n"/>
      <c r="F12" s="7" t="n"/>
      <c r="G12" s="6" t="n"/>
      <c r="H12" s="7" t="n"/>
      <c r="I12" s="8">
        <f>IF($A12="","",'Resumo'!$F$28)</f>
        <v/>
      </c>
      <c r="J12" s="9">
        <f>IF($A12="","",IF($E12="","Falta revisor",IF(OR($F12="",$G12&lt;&gt;"Sim"),"Falta alternativa",IF($I12="Não testada","Não testada este mês",IF($I12="Falhou","Falhou no teste",IF(AND($H12="Com apoio",$D12=""),"Com apoio sem falante","Pronta"))))))</f>
        <v/>
      </c>
      <c r="K12" s="10">
        <f>IF($A12="","",IF(OR($H12="",$H12="Sem apoio"),"Sem apoio",IF($J12="Pronta",$H12,IF($J12="Com apoio sem falante","Só IA","Sem apoio"))))</f>
        <v/>
      </c>
      <c r="L12" s="7" t="n"/>
      <c r="M12" s="7" t="n"/>
      <c r="N12" s="11" t="n"/>
    </row>
    <row r="13">
      <c r="A13" s="4" t="n"/>
      <c r="B13" s="5" t="n"/>
      <c r="C13" s="6" t="n"/>
      <c r="D13" s="7" t="n"/>
      <c r="E13" s="7" t="n"/>
      <c r="F13" s="7" t="n"/>
      <c r="G13" s="6" t="n"/>
      <c r="H13" s="7" t="n"/>
      <c r="I13" s="8">
        <f>IF($A13="","",'Resumo'!$F$29)</f>
        <v/>
      </c>
      <c r="J13" s="9">
        <f>IF($A13="","",IF($E13="","Falta revisor",IF(OR($F13="",$G13&lt;&gt;"Sim"),"Falta alternativa",IF($I13="Não testada","Não testada este mês",IF($I13="Falhou","Falhou no teste",IF(AND($H13="Com apoio",$D13=""),"Com apoio sem falante","Pronta"))))))</f>
        <v/>
      </c>
      <c r="K13" s="10">
        <f>IF($A13="","",IF(OR($H13="",$H13="Sem apoio"),"Sem apoio",IF($J13="Pronta",$H13,IF($J13="Com apoio sem falante","Só IA","Sem apoio"))))</f>
        <v/>
      </c>
      <c r="L13" s="7" t="n"/>
      <c r="M13" s="7" t="n"/>
      <c r="N13" s="11" t="n"/>
    </row>
    <row r="14">
      <c r="A14" s="4" t="n"/>
      <c r="B14" s="5" t="n"/>
      <c r="C14" s="6" t="n"/>
      <c r="D14" s="7" t="n"/>
      <c r="E14" s="7" t="n"/>
      <c r="F14" s="7" t="n"/>
      <c r="G14" s="6" t="n"/>
      <c r="H14" s="7" t="n"/>
      <c r="I14" s="8">
        <f>IF($A14="","",'Resumo'!$F$30)</f>
        <v/>
      </c>
      <c r="J14" s="9">
        <f>IF($A14="","",IF($E14="","Falta revisor",IF(OR($F14="",$G14&lt;&gt;"Sim"),"Falta alternativa",IF($I14="Não testada","Não testada este mês",IF($I14="Falhou","Falhou no teste",IF(AND($H14="Com apoio",$D14=""),"Com apoio sem falante","Pronta"))))))</f>
        <v/>
      </c>
      <c r="K14" s="10">
        <f>IF($A14="","",IF(OR($H14="",$H14="Sem apoio"),"Sem apoio",IF($J14="Pronta",$H14,IF($J14="Com apoio sem falante","Só IA","Sem apoio"))))</f>
        <v/>
      </c>
      <c r="L14" s="7" t="n"/>
      <c r="M14" s="7" t="n"/>
      <c r="N14" s="11" t="n"/>
    </row>
    <row r="15">
      <c r="A15" s="4" t="n"/>
      <c r="B15" s="5" t="n"/>
      <c r="C15" s="6" t="n"/>
      <c r="D15" s="7" t="n"/>
      <c r="E15" s="7" t="n"/>
      <c r="F15" s="7" t="n"/>
      <c r="G15" s="6" t="n"/>
      <c r="H15" s="7" t="n"/>
      <c r="I15" s="8">
        <f>IF($A15="","",'Resumo'!$F$31)</f>
        <v/>
      </c>
      <c r="J15" s="9">
        <f>IF($A15="","",IF($E15="","Falta revisor",IF(OR($F15="",$G15&lt;&gt;"Sim"),"Falta alternativa",IF($I15="Não testada","Não testada este mês",IF($I15="Falhou","Falhou no teste",IF(AND($H15="Com apoio",$D15=""),"Com apoio sem falante","Pronta"))))))</f>
        <v/>
      </c>
      <c r="K15" s="10">
        <f>IF($A15="","",IF(OR($H15="",$H15="Sem apoio"),"Sem apoio",IF($J15="Pronta",$H15,IF($J15="Com apoio sem falante","Só IA","Sem apoio"))))</f>
        <v/>
      </c>
      <c r="L15" s="7" t="n"/>
      <c r="M15" s="7" t="n"/>
      <c r="N15" s="11" t="n"/>
    </row>
    <row r="16">
      <c r="A16" s="4" t="n"/>
      <c r="B16" s="5" t="n"/>
      <c r="C16" s="6" t="n"/>
      <c r="D16" s="7" t="n"/>
      <c r="E16" s="7" t="n"/>
      <c r="F16" s="7" t="n"/>
      <c r="G16" s="6" t="n"/>
      <c r="H16" s="7" t="n"/>
      <c r="I16" s="8">
        <f>IF($A16="","",'Resumo'!$F$32)</f>
        <v/>
      </c>
      <c r="J16" s="9">
        <f>IF($A16="","",IF($E16="","Falta revisor",IF(OR($F16="",$G16&lt;&gt;"Sim"),"Falta alternativa",IF($I16="Não testada","Não testada este mês",IF($I16="Falhou","Falhou no teste",IF(AND($H16="Com apoio",$D16=""),"Com apoio sem falante","Pronta"))))))</f>
        <v/>
      </c>
      <c r="K16" s="10">
        <f>IF($A16="","",IF(OR($H16="",$H16="Sem apoio"),"Sem apoio",IF($J16="Pronta",$H16,IF($J16="Com apoio sem falante","Só IA","Sem apoio"))))</f>
        <v/>
      </c>
      <c r="L16" s="7" t="n"/>
      <c r="M16" s="7" t="n"/>
      <c r="N16" s="11" t="n"/>
    </row>
    <row r="17">
      <c r="A17" s="4" t="n"/>
      <c r="B17" s="5" t="n"/>
      <c r="C17" s="6" t="n"/>
      <c r="D17" s="7" t="n"/>
      <c r="E17" s="7" t="n"/>
      <c r="F17" s="7" t="n"/>
      <c r="G17" s="6" t="n"/>
      <c r="H17" s="7" t="n"/>
      <c r="I17" s="8">
        <f>IF($A17="","",'Resumo'!$F$33)</f>
        <v/>
      </c>
      <c r="J17" s="9">
        <f>IF($A17="","",IF($E17="","Falta revisor",IF(OR($F17="",$G17&lt;&gt;"Sim"),"Falta alternativa",IF($I17="Não testada","Não testada este mês",IF($I17="Falhou","Falhou no teste",IF(AND($H17="Com apoio",$D17=""),"Com apoio sem falante","Pronta"))))))</f>
        <v/>
      </c>
      <c r="K17" s="10">
        <f>IF($A17="","",IF(OR($H17="",$H17="Sem apoio"),"Sem apoio",IF($J17="Pronta",$H17,IF($J17="Com apoio sem falante","Só IA","Sem apoio"))))</f>
        <v/>
      </c>
      <c r="L17" s="7" t="n"/>
      <c r="M17" s="7" t="n"/>
      <c r="N17" s="11" t="n"/>
    </row>
    <row r="18">
      <c r="A18" s="4" t="n"/>
      <c r="B18" s="5" t="n"/>
      <c r="C18" s="6" t="n"/>
      <c r="D18" s="7" t="n"/>
      <c r="E18" s="7" t="n"/>
      <c r="F18" s="7" t="n"/>
      <c r="G18" s="6" t="n"/>
      <c r="H18" s="7" t="n"/>
      <c r="I18" s="8">
        <f>IF($A18="","",'Resumo'!$F$34)</f>
        <v/>
      </c>
      <c r="J18" s="9">
        <f>IF($A18="","",IF($E18="","Falta revisor",IF(OR($F18="",$G18&lt;&gt;"Sim"),"Falta alternativa",IF($I18="Não testada","Não testada este mês",IF($I18="Falhou","Falhou no teste",IF(AND($H18="Com apoio",$D18=""),"Com apoio sem falante","Pronta"))))))</f>
        <v/>
      </c>
      <c r="K18" s="10">
        <f>IF($A18="","",IF(OR($H18="",$H18="Sem apoio"),"Sem apoio",IF($J18="Pronta",$H18,IF($J18="Com apoio sem falante","Só IA","Sem apoio"))))</f>
        <v/>
      </c>
      <c r="L18" s="7" t="n"/>
      <c r="M18" s="7" t="n"/>
      <c r="N18" s="11" t="n"/>
    </row>
    <row r="19">
      <c r="A19" s="4" t="n"/>
      <c r="B19" s="5" t="n"/>
      <c r="C19" s="6" t="n"/>
      <c r="D19" s="7" t="n"/>
      <c r="E19" s="7" t="n"/>
      <c r="F19" s="7" t="n"/>
      <c r="G19" s="6" t="n"/>
      <c r="H19" s="7" t="n"/>
      <c r="I19" s="8">
        <f>IF($A19="","",'Resumo'!$F$35)</f>
        <v/>
      </c>
      <c r="J19" s="9">
        <f>IF($A19="","",IF($E19="","Falta revisor",IF(OR($F19="",$G19&lt;&gt;"Sim"),"Falta alternativa",IF($I19="Não testada","Não testada este mês",IF($I19="Falhou","Falhou no teste",IF(AND($H19="Com apoio",$D19=""),"Com apoio sem falante","Pronta"))))))</f>
        <v/>
      </c>
      <c r="K19" s="10">
        <f>IF($A19="","",IF(OR($H19="",$H19="Sem apoio"),"Sem apoio",IF($J19="Pronta",$H19,IF($J19="Com apoio sem falante","Só IA","Sem apoio"))))</f>
        <v/>
      </c>
      <c r="L19" s="7" t="n"/>
      <c r="M19" s="7" t="n"/>
      <c r="N19" s="11" t="n"/>
    </row>
    <row r="20">
      <c r="A20" s="4" t="n"/>
      <c r="B20" s="5" t="n"/>
      <c r="C20" s="6" t="n"/>
      <c r="D20" s="7" t="n"/>
      <c r="E20" s="7" t="n"/>
      <c r="F20" s="7" t="n"/>
      <c r="G20" s="6" t="n"/>
      <c r="H20" s="7" t="n"/>
      <c r="I20" s="8">
        <f>IF($A20="","",'Resumo'!$F$36)</f>
        <v/>
      </c>
      <c r="J20" s="9">
        <f>IF($A20="","",IF($E20="","Falta revisor",IF(OR($F20="",$G20&lt;&gt;"Sim"),"Falta alternativa",IF($I20="Não testada","Não testada este mês",IF($I20="Falhou","Falhou no teste",IF(AND($H20="Com apoio",$D20=""),"Com apoio sem falante","Pronta"))))))</f>
        <v/>
      </c>
      <c r="K20" s="10">
        <f>IF($A20="","",IF(OR($H20="",$H20="Sem apoio"),"Sem apoio",IF($J20="Pronta",$H20,IF($J20="Com apoio sem falante","Só IA","Sem apoio"))))</f>
        <v/>
      </c>
      <c r="L20" s="7" t="n"/>
      <c r="M20" s="7" t="n"/>
      <c r="N20" s="11" t="n"/>
    </row>
    <row r="21">
      <c r="A21" s="4" t="n"/>
      <c r="B21" s="5" t="n"/>
      <c r="C21" s="6" t="n"/>
      <c r="D21" s="7" t="n"/>
      <c r="E21" s="7" t="n"/>
      <c r="F21" s="7" t="n"/>
      <c r="G21" s="6" t="n"/>
      <c r="H21" s="7" t="n"/>
      <c r="I21" s="8">
        <f>IF($A21="","",'Resumo'!$F$37)</f>
        <v/>
      </c>
      <c r="J21" s="9">
        <f>IF($A21="","",IF($E21="","Falta revisor",IF(OR($F21="",$G21&lt;&gt;"Sim"),"Falta alternativa",IF($I21="Não testada","Não testada este mês",IF($I21="Falhou","Falhou no teste",IF(AND($H21="Com apoio",$D21=""),"Com apoio sem falante","Pronta"))))))</f>
        <v/>
      </c>
      <c r="K21" s="10">
        <f>IF($A21="","",IF(OR($H21="",$H21="Sem apoio"),"Sem apoio",IF($J21="Pronta",$H21,IF($J21="Com apoio sem falante","Só IA","Sem apoio"))))</f>
        <v/>
      </c>
      <c r="L21" s="7" t="n"/>
      <c r="M21" s="7" t="n"/>
      <c r="N21" s="11" t="n"/>
    </row>
    <row r="22">
      <c r="A22" s="4" t="n"/>
      <c r="B22" s="5" t="n"/>
      <c r="C22" s="6" t="n"/>
      <c r="D22" s="7" t="n"/>
      <c r="E22" s="7" t="n"/>
      <c r="F22" s="7" t="n"/>
      <c r="G22" s="6" t="n"/>
      <c r="H22" s="7" t="n"/>
      <c r="I22" s="8">
        <f>IF($A22="","",'Resumo'!$F$38)</f>
        <v/>
      </c>
      <c r="J22" s="9">
        <f>IF($A22="","",IF($E22="","Falta revisor",IF(OR($F22="",$G22&lt;&gt;"Sim"),"Falta alternativa",IF($I22="Não testada","Não testada este mês",IF($I22="Falhou","Falhou no teste",IF(AND($H22="Com apoio",$D22=""),"Com apoio sem falante","Pronta"))))))</f>
        <v/>
      </c>
      <c r="K22" s="10">
        <f>IF($A22="","",IF(OR($H22="",$H22="Sem apoio"),"Sem apoio",IF($J22="Pronta",$H22,IF($J22="Com apoio sem falante","Só IA","Sem apoio"))))</f>
        <v/>
      </c>
      <c r="L22" s="7" t="n"/>
      <c r="M22" s="7" t="n"/>
      <c r="N22" s="11" t="n"/>
    </row>
    <row r="23">
      <c r="A23" s="4" t="n"/>
      <c r="B23" s="5" t="n"/>
      <c r="C23" s="6" t="n"/>
      <c r="D23" s="7" t="n"/>
      <c r="E23" s="7" t="n"/>
      <c r="F23" s="7" t="n"/>
      <c r="G23" s="6" t="n"/>
      <c r="H23" s="7" t="n"/>
      <c r="I23" s="8">
        <f>IF($A23="","",'Resumo'!$F$39)</f>
        <v/>
      </c>
      <c r="J23" s="9">
        <f>IF($A23="","",IF($E23="","Falta revisor",IF(OR($F23="",$G23&lt;&gt;"Sim"),"Falta alternativa",IF($I23="Não testada","Não testada este mês",IF($I23="Falhou","Falhou no teste",IF(AND($H23="Com apoio",$D23=""),"Com apoio sem falante","Pronta"))))))</f>
        <v/>
      </c>
      <c r="K23" s="10">
        <f>IF($A23="","",IF(OR($H23="",$H23="Sem apoio"),"Sem apoio",IF($J23="Pronta",$H23,IF($J23="Com apoio sem falante","Só IA","Sem apoio"))))</f>
        <v/>
      </c>
      <c r="L23" s="7" t="n"/>
      <c r="M23" s="7" t="n"/>
      <c r="N23" s="11" t="n"/>
    </row>
    <row r="24">
      <c r="A24" s="4" t="n"/>
      <c r="B24" s="5" t="n"/>
      <c r="C24" s="6" t="n"/>
      <c r="D24" s="7" t="n"/>
      <c r="E24" s="7" t="n"/>
      <c r="F24" s="7" t="n"/>
      <c r="G24" s="6" t="n"/>
      <c r="H24" s="7" t="n"/>
      <c r="I24" s="8">
        <f>IF($A24="","",'Resumo'!$F$40)</f>
        <v/>
      </c>
      <c r="J24" s="9">
        <f>IF($A24="","",IF($E24="","Falta revisor",IF(OR($F24="",$G24&lt;&gt;"Sim"),"Falta alternativa",IF($I24="Não testada","Não testada este mês",IF($I24="Falhou","Falhou no teste",IF(AND($H24="Com apoio",$D24=""),"Com apoio sem falante","Pronta"))))))</f>
        <v/>
      </c>
      <c r="K24" s="10">
        <f>IF($A24="","",IF(OR($H24="",$H24="Sem apoio"),"Sem apoio",IF($J24="Pronta",$H24,IF($J24="Com apoio sem falante","Só IA","Sem apoio"))))</f>
        <v/>
      </c>
      <c r="L24" s="7" t="n"/>
      <c r="M24" s="7" t="n"/>
      <c r="N24" s="11" t="n"/>
    </row>
  </sheetData>
  <conditionalFormatting sqref="I5:I24">
    <cfRule type="expression" priority="1" dxfId="0">
      <formula>I5="Passou"</formula>
    </cfRule>
    <cfRule type="expression" priority="2" dxfId="1">
      <formula>I5="Falhou"</formula>
    </cfRule>
    <cfRule type="expression" priority="3" dxfId="2">
      <formula>I5="Não testada"</formula>
    </cfRule>
  </conditionalFormatting>
  <conditionalFormatting sqref="J5:J24">
    <cfRule type="expression" priority="4" dxfId="0">
      <formula>J5="Pronta"</formula>
    </cfRule>
    <cfRule type="expression" priority="5" dxfId="1">
      <formula>J5="Falta revisor"</formula>
    </cfRule>
    <cfRule type="expression" priority="6" dxfId="1">
      <formula>J5="Falta alternativa"</formula>
    </cfRule>
    <cfRule type="expression" priority="7" dxfId="2">
      <formula>J5="Não testada este mês"</formula>
    </cfRule>
    <cfRule type="expression" priority="8" dxfId="1">
      <formula>J5="Falhou no teste"</formula>
    </cfRule>
    <cfRule type="expression" priority="9" dxfId="2">
      <formula>J5="Com apoio sem falante"</formula>
    </cfRule>
  </conditionalFormatting>
  <conditionalFormatting sqref="K5:K24">
    <cfRule type="expression" priority="10" dxfId="0">
      <formula>K5="Com apoio"</formula>
    </cfRule>
    <cfRule type="expression" priority="11" dxfId="3">
      <formula>K5="Só IA"</formula>
    </cfRule>
    <cfRule type="expression" priority="12" dxfId="2">
      <formula>K5="Sem apoio"</formula>
    </cfRule>
  </conditionalFormatting>
  <dataValidations count="2">
    <dataValidation sqref="H5:H24" showDropDown="0" showInputMessage="0" showErrorMessage="0" allowBlank="1" type="list">
      <formula1>=$P$5:$P$7</formula1>
    </dataValidation>
    <dataValidation sqref="C5:C24 G5:G24" showDropDown="0" showInputMessage="0" showErrorMessage="0" allowBlank="1" type="list">
      <formula1>=$Q$5:$Q$6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6" customWidth="1" min="3" max="3"/>
    <col width="30" customWidth="1" min="4" max="4"/>
    <col width="46" customWidth="1" min="5" max="5"/>
    <col width="10" customWidth="1" min="6" max="6"/>
    <col width="10" customWidth="1" min="7" max="7"/>
    <col width="10" customWidth="1" min="8" max="8"/>
    <col width="9" customWidth="1" min="9" max="9"/>
    <col width="18" customWidth="1" min="10" max="10"/>
    <col width="50" customWidth="1" min="11" max="11"/>
  </cols>
  <sheetData>
    <row r="1">
      <c r="A1" s="1" t="inlineStr">
        <is>
          <t>Avaliação mensal das respostas</t>
        </is>
      </c>
    </row>
    <row r="2">
      <c r="A2" s="2" t="inlineStr">
        <is>
          <t>Uma linha por língua e pergunta de teste: as mesmas 10 perguntas em todas as línguas. O revisor preenche Sim ou Não nas três verificações. Uma linha só recebe pontuação quando as três verificações e o revisor estão preenchidos.</t>
        </is>
      </c>
    </row>
    <row r="3">
      <c r="A3" s="2" t="inlineStr">
        <is>
          <t>Pontuação: 1 ponto por cada Sim, de 0 a 3. Resposta correta = os factos esperados estão lá. Linguagem adequada = natural, forma de tratamento certa, nomes sem tradução. Política correta = preços e condições coincidem com o texto aprovado.</t>
        </is>
      </c>
    </row>
    <row r="4" ht="34" customHeight="1">
      <c r="A4" s="3" t="inlineStr">
        <is>
          <t>Data do teste</t>
        </is>
      </c>
      <c r="B4" s="3" t="inlineStr">
        <is>
          <t>Língua</t>
        </is>
      </c>
      <c r="C4" s="3" t="inlineStr">
        <is>
          <t>N.º</t>
        </is>
      </c>
      <c r="D4" s="3" t="inlineStr">
        <is>
          <t>Pergunta (a mesma intenção em todas as línguas)</t>
        </is>
      </c>
      <c r="E4" s="3" t="inlineStr">
        <is>
          <t>Factos esperados (da fonte)</t>
        </is>
      </c>
      <c r="F4" s="3" t="inlineStr">
        <is>
          <t>Resposta correta</t>
        </is>
      </c>
      <c r="G4" s="3" t="inlineStr">
        <is>
          <t>Linguagem adequada</t>
        </is>
      </c>
      <c r="H4" s="3" t="inlineStr">
        <is>
          <t>Política correta</t>
        </is>
      </c>
      <c r="I4" s="3" t="inlineStr">
        <is>
          <t>Pontuação (0-3)</t>
        </is>
      </c>
      <c r="J4" s="3" t="inlineStr">
        <is>
          <t>Revisor</t>
        </is>
      </c>
      <c r="K4" s="3" t="inlineStr">
        <is>
          <t>Nota e correção</t>
        </is>
      </c>
    </row>
    <row r="5">
      <c r="A5" s="11" t="n">
        <v>46300</v>
      </c>
      <c r="B5" s="4" t="inlineStr">
        <is>
          <t>Inglês</t>
        </is>
      </c>
      <c r="C5" s="12" t="n">
        <v>1</v>
      </c>
      <c r="D5" s="7" t="inlineStr">
        <is>
          <t>Preço da Ranger Tote</t>
        </is>
      </c>
      <c r="E5" s="7" t="inlineStr">
        <is>
          <t>USD 189. Preços só em USD, nunca convertidos.</t>
        </is>
      </c>
      <c r="F5" s="6" t="inlineStr">
        <is>
          <t>Sim</t>
        </is>
      </c>
      <c r="G5" s="6" t="inlineStr">
        <is>
          <t>Sim</t>
        </is>
      </c>
      <c r="H5" s="6" t="inlineStr">
        <is>
          <t>Sim</t>
        </is>
      </c>
      <c r="I5" s="13">
        <f>IF(OR($B5="",$F5="",$G5="",$H5="",$J5=""),"",($F5="Sim")+($G5="Sim")+($H5="Sim"))</f>
        <v/>
      </c>
      <c r="J5" s="7" t="inlineStr">
        <is>
          <t>Tom Becker</t>
        </is>
      </c>
      <c r="K5" s="7" t="n"/>
    </row>
    <row r="6">
      <c r="A6" s="11" t="n">
        <v>46300</v>
      </c>
      <c r="B6" s="4" t="inlineStr">
        <is>
          <t>Inglês</t>
        </is>
      </c>
      <c r="C6" s="12" t="n">
        <v>2</v>
      </c>
      <c r="D6" s="7" t="inlineStr">
        <is>
          <t>Prazo e custo de entrega para o país do cliente</t>
        </is>
      </c>
      <c r="E6" s="7" t="inlineStr">
        <is>
          <t>EUA: 3 a 5 dias úteis, grátis acima de USD 100. Canadá e México: 6 a 10, USD 25. Brasil e outros países: 8 a 15, USD 35. Direitos e impostos pagos pelo cliente.</t>
        </is>
      </c>
      <c r="F6" s="6" t="inlineStr">
        <is>
          <t>Sim</t>
        </is>
      </c>
      <c r="G6" s="6" t="inlineStr">
        <is>
          <t>Sim</t>
        </is>
      </c>
      <c r="H6" s="6" t="inlineStr">
        <is>
          <t>Sim</t>
        </is>
      </c>
      <c r="I6" s="13">
        <f>IF(OR($B6="",$F6="",$G6="",$H6="",$J6=""),"",($F6="Sim")+($G6="Sim")+($H6="Sim"))</f>
        <v/>
      </c>
      <c r="J6" s="7" t="inlineStr">
        <is>
          <t>Tom Becker</t>
        </is>
      </c>
      <c r="K6" s="7" t="n"/>
    </row>
    <row r="7">
      <c r="A7" s="11" t="n">
        <v>46300</v>
      </c>
      <c r="B7" s="4" t="inlineStr">
        <is>
          <t>Inglês</t>
        </is>
      </c>
      <c r="C7" s="12" t="n">
        <v>3</v>
      </c>
      <c r="D7" s="7" t="inlineStr">
        <is>
          <t>Como devolver uma mala</t>
        </is>
      </c>
      <c r="E7" s="7" t="inlineStr">
        <is>
          <t>No prazo de 30 dias, sem uso, com a etiqueta de devolução da página da encomenda. Etiqueta grátis só para moradas nos EUA; a partir de outros países, o cliente paga o envio da devolução.</t>
        </is>
      </c>
      <c r="F7" s="6" t="inlineStr">
        <is>
          <t>Sim</t>
        </is>
      </c>
      <c r="G7" s="6" t="inlineStr">
        <is>
          <t>Sim</t>
        </is>
      </c>
      <c r="H7" s="6" t="inlineStr">
        <is>
          <t>Sim</t>
        </is>
      </c>
      <c r="I7" s="13">
        <f>IF(OR($B7="",$F7="",$G7="",$H7="",$J7=""),"",($F7="Sim")+($G7="Sim")+($H7="Sim"))</f>
        <v/>
      </c>
      <c r="J7" s="7" t="inlineStr">
        <is>
          <t>Tom Becker</t>
        </is>
      </c>
      <c r="K7" s="7" t="n"/>
    </row>
    <row r="8">
      <c r="A8" s="11" t="n">
        <v>46300</v>
      </c>
      <c r="B8" s="4" t="inlineStr">
        <is>
          <t>Inglês</t>
        </is>
      </c>
      <c r="C8" s="12" t="n">
        <v>4</v>
      </c>
      <c r="D8" s="7" t="inlineStr">
        <is>
          <t>Onde está o meu reembolso?</t>
        </is>
      </c>
      <c r="E8" s="7" t="inlineStr">
        <is>
          <t>Reembolsado no método de pagamento original no dia em que a devolução chega; os bancos mostram-no no prazo de 5 dias úteis. Pede o número da encomenda.</t>
        </is>
      </c>
      <c r="F8" s="6" t="inlineStr">
        <is>
          <t>Sim</t>
        </is>
      </c>
      <c r="G8" s="6" t="inlineStr">
        <is>
          <t>Sim</t>
        </is>
      </c>
      <c r="H8" s="6" t="inlineStr">
        <is>
          <t>Sim</t>
        </is>
      </c>
      <c r="I8" s="13">
        <f>IF(OR($B8="",$F8="",$G8="",$H8="",$J8=""),"",($F8="Sim")+($G8="Sim")+($H8="Sim"))</f>
        <v/>
      </c>
      <c r="J8" s="7" t="inlineStr">
        <is>
          <t>Tom Becker</t>
        </is>
      </c>
      <c r="K8" s="7" t="n"/>
    </row>
    <row r="9">
      <c r="A9" s="11" t="n">
        <v>46300</v>
      </c>
      <c r="B9" s="4" t="inlineStr">
        <is>
          <t>Inglês</t>
        </is>
      </c>
      <c r="C9" s="12" t="n">
        <v>5</v>
      </c>
      <c r="D9" s="7" t="inlineStr">
        <is>
          <t>A alça partiu-se ao fim de 4 meses</t>
        </is>
      </c>
      <c r="E9" s="7" t="inlineStr">
        <is>
          <t>Garantia de 1 ano nas costuras e nas ferragens. Foto e número da encomenda, depois reparação ou substituição. Passa a uma pessoa.</t>
        </is>
      </c>
      <c r="F9" s="6" t="inlineStr">
        <is>
          <t>Sim</t>
        </is>
      </c>
      <c r="G9" s="6" t="inlineStr">
        <is>
          <t>Sim</t>
        </is>
      </c>
      <c r="H9" s="6" t="inlineStr">
        <is>
          <t>Sim</t>
        </is>
      </c>
      <c r="I9" s="13">
        <f>IF(OR($B9="",$F9="",$G9="",$H9="",$J9=""),"",($F9="Sim")+($G9="Sim")+($H9="Sim"))</f>
        <v/>
      </c>
      <c r="J9" s="7" t="inlineStr">
        <is>
          <t>Tom Becker</t>
        </is>
      </c>
      <c r="K9" s="7" t="n"/>
    </row>
    <row r="10">
      <c r="A10" s="11" t="n">
        <v>46300</v>
      </c>
      <c r="B10" s="4" t="inlineStr">
        <is>
          <t>Inglês</t>
        </is>
      </c>
      <c r="C10" s="12" t="n">
        <v>6</v>
      </c>
      <c r="D10" s="7" t="inlineStr">
        <is>
          <t>A Ranger Tote está em stock em castanho?</t>
        </is>
      </c>
      <c r="E10" s="7" t="inlineStr">
        <is>
          <t>O castanho volta a estar em stock a 20 de outubro. Não promete reserva.</t>
        </is>
      </c>
      <c r="F10" s="6" t="inlineStr">
        <is>
          <t>Sim</t>
        </is>
      </c>
      <c r="G10" s="6" t="inlineStr">
        <is>
          <t>Sim</t>
        </is>
      </c>
      <c r="H10" s="6" t="inlineStr">
        <is>
          <t>Sim</t>
        </is>
      </c>
      <c r="I10" s="13">
        <f>IF(OR($B10="",$F10="",$G10="",$H10="",$J10=""),"",($F10="Sim")+($G10="Sim")+($H10="Sim"))</f>
        <v/>
      </c>
      <c r="J10" s="7" t="inlineStr">
        <is>
          <t>Tom Becker</t>
        </is>
      </c>
      <c r="K10" s="7" t="n"/>
    </row>
    <row r="11">
      <c r="A11" s="11" t="n">
        <v>46300</v>
      </c>
      <c r="B11" s="4" t="inlineStr">
        <is>
          <t>Inglês</t>
        </is>
      </c>
      <c r="C11" s="12" t="n">
        <v>7</v>
      </c>
      <c r="D11" s="7" t="inlineStr">
        <is>
          <t>Iniciais numa mala (monograma)</t>
        </is>
      </c>
      <c r="E11" s="7" t="inlineStr">
        <is>
          <t>USD 15, até 3 letras, mais 2 dias úteis. As malas com monograma não podem ser devolvidas.</t>
        </is>
      </c>
      <c r="F11" s="6" t="inlineStr">
        <is>
          <t>Sim</t>
        </is>
      </c>
      <c r="G11" s="6" t="inlineStr">
        <is>
          <t>Sim</t>
        </is>
      </c>
      <c r="H11" s="6" t="inlineStr">
        <is>
          <t>Sim</t>
        </is>
      </c>
      <c r="I11" s="13">
        <f>IF(OR($B11="",$F11="",$G11="",$H11="",$J11=""),"",($F11="Sim")+($G11="Sim")+($H11="Sim"))</f>
        <v/>
      </c>
      <c r="J11" s="7" t="inlineStr">
        <is>
          <t>Tom Becker</t>
        </is>
      </c>
      <c r="K11" s="7" t="n"/>
    </row>
    <row r="12">
      <c r="A12" s="11" t="n">
        <v>46300</v>
      </c>
      <c r="B12" s="4" t="inlineStr">
        <is>
          <t>Inglês</t>
        </is>
      </c>
      <c r="C12" s="12" t="n">
        <v>8</v>
      </c>
      <c r="D12" s="7" t="inlineStr">
        <is>
          <t>Como cuidar da pele da mala</t>
        </is>
      </c>
      <c r="E12" s="7" t="inlineStr">
        <is>
          <t>Pano seco, creme hidratante para pele a cada 3 meses, sem água nem calor.</t>
        </is>
      </c>
      <c r="F12" s="6" t="inlineStr">
        <is>
          <t>Sim</t>
        </is>
      </c>
      <c r="G12" s="6" t="inlineStr">
        <is>
          <t>Sim</t>
        </is>
      </c>
      <c r="H12" s="6" t="inlineStr">
        <is>
          <t>Sim</t>
        </is>
      </c>
      <c r="I12" s="13">
        <f>IF(OR($B12="",$F12="",$G12="",$H12="",$J12=""),"",($F12="Sim")+($G12="Sim")+($H12="Sim"))</f>
        <v/>
      </c>
      <c r="J12" s="7" t="inlineStr">
        <is>
          <t>Tom Becker</t>
        </is>
      </c>
      <c r="K12" s="7" t="n"/>
    </row>
    <row r="13">
      <c r="A13" s="11" t="n">
        <v>46300</v>
      </c>
      <c r="B13" s="4" t="inlineStr">
        <is>
          <t>Inglês</t>
        </is>
      </c>
      <c r="C13" s="12" t="n">
        <v>9</v>
      </c>
      <c r="D13" s="7" t="inlineStr">
        <is>
          <t>Alterar a morada de entrega</t>
        </is>
      </c>
      <c r="E13" s="7" t="inlineStr">
        <is>
          <t>Possível até a encomenda ser enviada, normalmente no prazo de 1 dia útil. Passa de imediato a uma pessoa.</t>
        </is>
      </c>
      <c r="F13" s="6" t="inlineStr">
        <is>
          <t>Sim</t>
        </is>
      </c>
      <c r="G13" s="6" t="inlineStr">
        <is>
          <t>Sim</t>
        </is>
      </c>
      <c r="H13" s="6" t="inlineStr">
        <is>
          <t>Sim</t>
        </is>
      </c>
      <c r="I13" s="13">
        <f>IF(OR($B13="",$F13="",$G13="",$H13="",$J13=""),"",($F13="Sim")+($G13="Sim")+($H13="Sim"))</f>
        <v/>
      </c>
      <c r="J13" s="7" t="inlineStr">
        <is>
          <t>Tom Becker</t>
        </is>
      </c>
      <c r="K13" s="7" t="n"/>
    </row>
    <row r="14">
      <c r="A14" s="11" t="n">
        <v>46300</v>
      </c>
      <c r="B14" s="4" t="inlineStr">
        <is>
          <t>Inglês</t>
        </is>
      </c>
      <c r="C14" s="12" t="n">
        <v>10</v>
      </c>
      <c r="D14" s="7" t="inlineStr">
        <is>
          <t>Posso falar com uma pessoa?</t>
        </is>
      </c>
      <c r="E14" s="7" t="inlineStr">
        <is>
          <t>Faz a passagem e diz a língua e o prazo da resposta para esta língua.</t>
        </is>
      </c>
      <c r="F14" s="6" t="inlineStr">
        <is>
          <t>Sim</t>
        </is>
      </c>
      <c r="G14" s="6" t="inlineStr">
        <is>
          <t>Sim</t>
        </is>
      </c>
      <c r="H14" s="6" t="inlineStr">
        <is>
          <t>Sim</t>
        </is>
      </c>
      <c r="I14" s="13">
        <f>IF(OR($B14="",$F14="",$G14="",$H14="",$J14=""),"",($F14="Sim")+($G14="Sim")+($H14="Sim"))</f>
        <v/>
      </c>
      <c r="J14" s="7" t="inlineStr">
        <is>
          <t>Tom Becker</t>
        </is>
      </c>
      <c r="K14" s="7" t="n"/>
    </row>
    <row r="15">
      <c r="A15" s="11" t="n">
        <v>46300</v>
      </c>
      <c r="B15" s="4" t="inlineStr">
        <is>
          <t>Espanhol</t>
        </is>
      </c>
      <c r="C15" s="12" t="n">
        <v>1</v>
      </c>
      <c r="D15" s="7" t="inlineStr">
        <is>
          <t>Preço da Ranger Tote</t>
        </is>
      </c>
      <c r="E15" s="7" t="inlineStr">
        <is>
          <t>USD 189. Preços só em USD, nunca convertidos.</t>
        </is>
      </c>
      <c r="F15" s="6" t="inlineStr">
        <is>
          <t>Sim</t>
        </is>
      </c>
      <c r="G15" s="6" t="inlineStr">
        <is>
          <t>Sim</t>
        </is>
      </c>
      <c r="H15" s="6" t="inlineStr">
        <is>
          <t>Sim</t>
        </is>
      </c>
      <c r="I15" s="13">
        <f>IF(OR($B15="",$F15="",$G15="",$H15="",$J15=""),"",($F15="Sim")+($G15="Sim")+($H15="Sim"))</f>
        <v/>
      </c>
      <c r="J15" s="7" t="inlineStr">
        <is>
          <t>Daniela Ortiz</t>
        </is>
      </c>
      <c r="K15" s="7" t="n"/>
    </row>
    <row r="16">
      <c r="A16" s="11" t="n">
        <v>46300</v>
      </c>
      <c r="B16" s="4" t="inlineStr">
        <is>
          <t>Espanhol</t>
        </is>
      </c>
      <c r="C16" s="12" t="n">
        <v>2</v>
      </c>
      <c r="D16" s="7" t="inlineStr">
        <is>
          <t>Prazo e custo de entrega para o país do cliente</t>
        </is>
      </c>
      <c r="E16" s="7" t="inlineStr">
        <is>
          <t>EUA: 3 a 5 dias úteis, grátis acima de USD 100. Canadá e México: 6 a 10, USD 25. Brasil e outros países: 8 a 15, USD 35. Direitos e impostos pagos pelo cliente.</t>
        </is>
      </c>
      <c r="F16" s="6" t="inlineStr">
        <is>
          <t>Sim</t>
        </is>
      </c>
      <c r="G16" s="6" t="inlineStr">
        <is>
          <t>Sim</t>
        </is>
      </c>
      <c r="H16" s="6" t="inlineStr">
        <is>
          <t>Sim</t>
        </is>
      </c>
      <c r="I16" s="13">
        <f>IF(OR($B16="",$F16="",$G16="",$H16="",$J16=""),"",($F16="Sim")+($G16="Sim")+($H16="Sim"))</f>
        <v/>
      </c>
      <c r="J16" s="7" t="inlineStr">
        <is>
          <t>Daniela Ortiz</t>
        </is>
      </c>
      <c r="K16" s="7" t="n"/>
    </row>
    <row r="17">
      <c r="A17" s="11" t="n">
        <v>46300</v>
      </c>
      <c r="B17" s="4" t="inlineStr">
        <is>
          <t>Espanhol</t>
        </is>
      </c>
      <c r="C17" s="12" t="n">
        <v>3</v>
      </c>
      <c r="D17" s="7" t="inlineStr">
        <is>
          <t>Como devolver uma mala</t>
        </is>
      </c>
      <c r="E17" s="7" t="inlineStr">
        <is>
          <t>No prazo de 30 dias, sem uso, com a etiqueta de devolução da página da encomenda. Etiqueta grátis só para moradas nos EUA; a partir de outros países, o cliente paga o envio da devolução.</t>
        </is>
      </c>
      <c r="F17" s="6" t="inlineStr">
        <is>
          <t>Sim</t>
        </is>
      </c>
      <c r="G17" s="6" t="inlineStr">
        <is>
          <t>Sim</t>
        </is>
      </c>
      <c r="H17" s="6" t="inlineStr">
        <is>
          <t>Sim</t>
        </is>
      </c>
      <c r="I17" s="13">
        <f>IF(OR($B17="",$F17="",$G17="",$H17="",$J17=""),"",($F17="Sim")+($G17="Sim")+($H17="Sim"))</f>
        <v/>
      </c>
      <c r="J17" s="7" t="inlineStr">
        <is>
          <t>Daniela Ortiz</t>
        </is>
      </c>
      <c r="K17" s="7" t="n"/>
    </row>
    <row r="18">
      <c r="A18" s="11" t="n">
        <v>46300</v>
      </c>
      <c r="B18" s="4" t="inlineStr">
        <is>
          <t>Espanhol</t>
        </is>
      </c>
      <c r="C18" s="12" t="n">
        <v>4</v>
      </c>
      <c r="D18" s="7" t="inlineStr">
        <is>
          <t>Onde está o meu reembolso?</t>
        </is>
      </c>
      <c r="E18" s="7" t="inlineStr">
        <is>
          <t>Reembolsado no método de pagamento original no dia em que a devolução chega; os bancos mostram-no no prazo de 5 dias úteis. Pede o número da encomenda.</t>
        </is>
      </c>
      <c r="F18" s="6" t="inlineStr">
        <is>
          <t>Sim</t>
        </is>
      </c>
      <c r="G18" s="6" t="inlineStr">
        <is>
          <t>Sim</t>
        </is>
      </c>
      <c r="H18" s="6" t="inlineStr">
        <is>
          <t>Sim</t>
        </is>
      </c>
      <c r="I18" s="13">
        <f>IF(OR($B18="",$F18="",$G18="",$H18="",$J18=""),"",($F18="Sim")+($G18="Sim")+($H18="Sim"))</f>
        <v/>
      </c>
      <c r="J18" s="7" t="inlineStr">
        <is>
          <t>Daniela Ortiz</t>
        </is>
      </c>
      <c r="K18" s="7" t="n"/>
    </row>
    <row r="19">
      <c r="A19" s="11" t="n">
        <v>46300</v>
      </c>
      <c r="B19" s="4" t="inlineStr">
        <is>
          <t>Espanhol</t>
        </is>
      </c>
      <c r="C19" s="12" t="n">
        <v>5</v>
      </c>
      <c r="D19" s="7" t="inlineStr">
        <is>
          <t>A alça partiu-se ao fim de 4 meses</t>
        </is>
      </c>
      <c r="E19" s="7" t="inlineStr">
        <is>
          <t>Garantia de 1 ano nas costuras e nas ferragens. Foto e número da encomenda, depois reparação ou substituição. Passa a uma pessoa.</t>
        </is>
      </c>
      <c r="F19" s="6" t="inlineStr">
        <is>
          <t>Sim</t>
        </is>
      </c>
      <c r="G19" s="6" t="inlineStr">
        <is>
          <t>Sim</t>
        </is>
      </c>
      <c r="H19" s="6" t="inlineStr">
        <is>
          <t>Sim</t>
        </is>
      </c>
      <c r="I19" s="13">
        <f>IF(OR($B19="",$F19="",$G19="",$H19="",$J19=""),"",($F19="Sim")+($G19="Sim")+($H19="Sim"))</f>
        <v/>
      </c>
      <c r="J19" s="7" t="inlineStr">
        <is>
          <t>Daniela Ortiz</t>
        </is>
      </c>
      <c r="K19" s="7" t="n"/>
    </row>
    <row r="20">
      <c r="A20" s="11" t="n">
        <v>46300</v>
      </c>
      <c r="B20" s="4" t="inlineStr">
        <is>
          <t>Espanhol</t>
        </is>
      </c>
      <c r="C20" s="12" t="n">
        <v>6</v>
      </c>
      <c r="D20" s="7" t="inlineStr">
        <is>
          <t>A Ranger Tote está em stock em castanho?</t>
        </is>
      </c>
      <c r="E20" s="7" t="inlineStr">
        <is>
          <t>O castanho volta a estar em stock a 20 de outubro. Não promete reserva.</t>
        </is>
      </c>
      <c r="F20" s="6" t="inlineStr">
        <is>
          <t>Sim</t>
        </is>
      </c>
      <c r="G20" s="6" t="inlineStr">
        <is>
          <t>Não</t>
        </is>
      </c>
      <c r="H20" s="6" t="inlineStr">
        <is>
          <t>Sim</t>
        </is>
      </c>
      <c r="I20" s="13">
        <f>IF(OR($B20="",$F20="",$G20="",$H20="",$J20=""),"",($F20="Sim")+($G20="Sim")+($H20="Sim"))</f>
        <v/>
      </c>
      <c r="J20" s="7" t="inlineStr">
        <is>
          <t>Daniela Ortiz</t>
        </is>
      </c>
      <c r="K20" s="7" t="inlineStr">
        <is>
          <t>Traduziu o nome do produto como «bolso Explorador». Correção: Ranger Tote na lista de terminologia (Daniela, feito a 6 de outubro).</t>
        </is>
      </c>
    </row>
    <row r="21">
      <c r="A21" s="11" t="n">
        <v>46300</v>
      </c>
      <c r="B21" s="4" t="inlineStr">
        <is>
          <t>Espanhol</t>
        </is>
      </c>
      <c r="C21" s="12" t="n">
        <v>7</v>
      </c>
      <c r="D21" s="7" t="inlineStr">
        <is>
          <t>Iniciais numa mala (monograma)</t>
        </is>
      </c>
      <c r="E21" s="7" t="inlineStr">
        <is>
          <t>USD 15, até 3 letras, mais 2 dias úteis. As malas com monograma não podem ser devolvidas.</t>
        </is>
      </c>
      <c r="F21" s="6" t="inlineStr">
        <is>
          <t>Sim</t>
        </is>
      </c>
      <c r="G21" s="6" t="inlineStr">
        <is>
          <t>Sim</t>
        </is>
      </c>
      <c r="H21" s="6" t="inlineStr">
        <is>
          <t>Sim</t>
        </is>
      </c>
      <c r="I21" s="13">
        <f>IF(OR($B21="",$F21="",$G21="",$H21="",$J21=""),"",($F21="Sim")+($G21="Sim")+($H21="Sim"))</f>
        <v/>
      </c>
      <c r="J21" s="7" t="inlineStr">
        <is>
          <t>Daniela Ortiz</t>
        </is>
      </c>
      <c r="K21" s="7" t="n"/>
    </row>
    <row r="22">
      <c r="A22" s="11" t="n">
        <v>46300</v>
      </c>
      <c r="B22" s="4" t="inlineStr">
        <is>
          <t>Espanhol</t>
        </is>
      </c>
      <c r="C22" s="12" t="n">
        <v>8</v>
      </c>
      <c r="D22" s="7" t="inlineStr">
        <is>
          <t>Como cuidar da pele da mala</t>
        </is>
      </c>
      <c r="E22" s="7" t="inlineStr">
        <is>
          <t>Pano seco, creme hidratante para pele a cada 3 meses, sem água nem calor.</t>
        </is>
      </c>
      <c r="F22" s="6" t="inlineStr">
        <is>
          <t>Sim</t>
        </is>
      </c>
      <c r="G22" s="6" t="inlineStr">
        <is>
          <t>Sim</t>
        </is>
      </c>
      <c r="H22" s="6" t="inlineStr">
        <is>
          <t>Sim</t>
        </is>
      </c>
      <c r="I22" s="13">
        <f>IF(OR($B22="",$F22="",$G22="",$H22="",$J22=""),"",($F22="Sim")+($G22="Sim")+($H22="Sim"))</f>
        <v/>
      </c>
      <c r="J22" s="7" t="inlineStr">
        <is>
          <t>Daniela Ortiz</t>
        </is>
      </c>
      <c r="K22" s="7" t="n"/>
    </row>
    <row r="23">
      <c r="A23" s="11" t="n">
        <v>46300</v>
      </c>
      <c r="B23" s="4" t="inlineStr">
        <is>
          <t>Espanhol</t>
        </is>
      </c>
      <c r="C23" s="12" t="n">
        <v>9</v>
      </c>
      <c r="D23" s="7" t="inlineStr">
        <is>
          <t>Alterar a morada de entrega</t>
        </is>
      </c>
      <c r="E23" s="7" t="inlineStr">
        <is>
          <t>Possível até a encomenda ser enviada, normalmente no prazo de 1 dia útil. Passa de imediato a uma pessoa.</t>
        </is>
      </c>
      <c r="F23" s="6" t="inlineStr">
        <is>
          <t>Sim</t>
        </is>
      </c>
      <c r="G23" s="6" t="inlineStr">
        <is>
          <t>Sim</t>
        </is>
      </c>
      <c r="H23" s="6" t="inlineStr">
        <is>
          <t>Sim</t>
        </is>
      </c>
      <c r="I23" s="13">
        <f>IF(OR($B23="",$F23="",$G23="",$H23="",$J23=""),"",($F23="Sim")+($G23="Sim")+($H23="Sim"))</f>
        <v/>
      </c>
      <c r="J23" s="7" t="inlineStr">
        <is>
          <t>Daniela Ortiz</t>
        </is>
      </c>
      <c r="K23" s="7" t="n"/>
    </row>
    <row r="24">
      <c r="A24" s="11" t="n">
        <v>46300</v>
      </c>
      <c r="B24" s="4" t="inlineStr">
        <is>
          <t>Espanhol</t>
        </is>
      </c>
      <c r="C24" s="12" t="n">
        <v>10</v>
      </c>
      <c r="D24" s="7" t="inlineStr">
        <is>
          <t>Posso falar com uma pessoa?</t>
        </is>
      </c>
      <c r="E24" s="7" t="inlineStr">
        <is>
          <t>Faz a passagem e diz a língua e o prazo da resposta para esta língua.</t>
        </is>
      </c>
      <c r="F24" s="6" t="inlineStr">
        <is>
          <t>Sim</t>
        </is>
      </c>
      <c r="G24" s="6" t="inlineStr">
        <is>
          <t>Sim</t>
        </is>
      </c>
      <c r="H24" s="6" t="inlineStr">
        <is>
          <t>Sim</t>
        </is>
      </c>
      <c r="I24" s="13">
        <f>IF(OR($B24="",$F24="",$G24="",$H24="",$J24=""),"",($F24="Sim")+($G24="Sim")+($H24="Sim"))</f>
        <v/>
      </c>
      <c r="J24" s="7" t="inlineStr">
        <is>
          <t>Daniela Ortiz</t>
        </is>
      </c>
      <c r="K24" s="7" t="n"/>
    </row>
    <row r="25">
      <c r="A25" s="11" t="n">
        <v>46300</v>
      </c>
      <c r="B25" s="4" t="inlineStr">
        <is>
          <t>Português (Brasil)</t>
        </is>
      </c>
      <c r="C25" s="12" t="n">
        <v>1</v>
      </c>
      <c r="D25" s="7" t="inlineStr">
        <is>
          <t>Preço da Ranger Tote</t>
        </is>
      </c>
      <c r="E25" s="7" t="inlineStr">
        <is>
          <t>USD 189. Preços só em USD, nunca convertidos.</t>
        </is>
      </c>
      <c r="F25" s="6" t="inlineStr">
        <is>
          <t>Sim</t>
        </is>
      </c>
      <c r="G25" s="6" t="inlineStr">
        <is>
          <t>Sim</t>
        </is>
      </c>
      <c r="H25" s="6" t="inlineStr">
        <is>
          <t>Sim</t>
        </is>
      </c>
      <c r="I25" s="13">
        <f>IF(OR($B25="",$F25="",$G25="",$H25="",$J25=""),"",($F25="Sim")+($G25="Sim")+($H25="Sim"))</f>
        <v/>
      </c>
      <c r="J25" s="7" t="inlineStr">
        <is>
          <t>Lucas Almeida</t>
        </is>
      </c>
      <c r="K25" s="7" t="n"/>
    </row>
    <row r="26">
      <c r="A26" s="11" t="n">
        <v>46300</v>
      </c>
      <c r="B26" s="4" t="inlineStr">
        <is>
          <t>Português (Brasil)</t>
        </is>
      </c>
      <c r="C26" s="12" t="n">
        <v>2</v>
      </c>
      <c r="D26" s="7" t="inlineStr">
        <is>
          <t>Prazo e custo de entrega para o país do cliente</t>
        </is>
      </c>
      <c r="E26" s="7" t="inlineStr">
        <is>
          <t>EUA: 3 a 5 dias úteis, grátis acima de USD 100. Canadá e México: 6 a 10, USD 25. Brasil e outros países: 8 a 15, USD 35. Direitos e impostos pagos pelo cliente.</t>
        </is>
      </c>
      <c r="F26" s="6" t="inlineStr">
        <is>
          <t>Não</t>
        </is>
      </c>
      <c r="G26" s="6" t="inlineStr">
        <is>
          <t>Sim</t>
        </is>
      </c>
      <c r="H26" s="6" t="inlineStr">
        <is>
          <t>Sim</t>
        </is>
      </c>
      <c r="I26" s="13">
        <f>IF(OR($B26="",$F26="",$G26="",$H26="",$J26=""),"",($F26="Sim")+($G26="Sim")+($H26="Sim"))</f>
        <v/>
      </c>
      <c r="J26" s="7" t="inlineStr">
        <is>
          <t>Lucas Almeida</t>
        </is>
      </c>
      <c r="K26" s="7" t="inlineStr">
        <is>
          <t>Disse 6 a 10 dias úteis para o Brasil (esse é o prazo do Canadá e do México). Correção: tabela de entregas por país na base de conhecimento (Tom, feito a 6 de outubro).</t>
        </is>
      </c>
    </row>
    <row r="27">
      <c r="A27" s="11" t="n">
        <v>46300</v>
      </c>
      <c r="B27" s="4" t="inlineStr">
        <is>
          <t>Português (Brasil)</t>
        </is>
      </c>
      <c r="C27" s="12" t="n">
        <v>3</v>
      </c>
      <c r="D27" s="7" t="inlineStr">
        <is>
          <t>Como devolver uma mala</t>
        </is>
      </c>
      <c r="E27" s="7" t="inlineStr">
        <is>
          <t>No prazo de 30 dias, sem uso, com a etiqueta de devolução da página da encomenda. Etiqueta grátis só para moradas nos EUA; a partir de outros países, o cliente paga o envio da devolução.</t>
        </is>
      </c>
      <c r="F27" s="6" t="inlineStr">
        <is>
          <t>Sim</t>
        </is>
      </c>
      <c r="G27" s="6" t="inlineStr">
        <is>
          <t>Sim</t>
        </is>
      </c>
      <c r="H27" s="6" t="inlineStr">
        <is>
          <t>Sim</t>
        </is>
      </c>
      <c r="I27" s="13">
        <f>IF(OR($B27="",$F27="",$G27="",$H27="",$J27=""),"",($F27="Sim")+($G27="Sim")+($H27="Sim"))</f>
        <v/>
      </c>
      <c r="J27" s="7" t="inlineStr">
        <is>
          <t>Lucas Almeida</t>
        </is>
      </c>
      <c r="K27" s="7" t="n"/>
    </row>
    <row r="28">
      <c r="A28" s="11" t="n">
        <v>46300</v>
      </c>
      <c r="B28" s="4" t="inlineStr">
        <is>
          <t>Português (Brasil)</t>
        </is>
      </c>
      <c r="C28" s="12" t="n">
        <v>4</v>
      </c>
      <c r="D28" s="7" t="inlineStr">
        <is>
          <t>Onde está o meu reembolso?</t>
        </is>
      </c>
      <c r="E28" s="7" t="inlineStr">
        <is>
          <t>Reembolsado no método de pagamento original no dia em que a devolução chega; os bancos mostram-no no prazo de 5 dias úteis. Pede o número da encomenda.</t>
        </is>
      </c>
      <c r="F28" s="6" t="inlineStr">
        <is>
          <t>Sim</t>
        </is>
      </c>
      <c r="G28" s="6" t="inlineStr">
        <is>
          <t>Sim</t>
        </is>
      </c>
      <c r="H28" s="6" t="inlineStr">
        <is>
          <t>Sim</t>
        </is>
      </c>
      <c r="I28" s="13">
        <f>IF(OR($B28="",$F28="",$G28="",$H28="",$J28=""),"",($F28="Sim")+($G28="Sim")+($H28="Sim"))</f>
        <v/>
      </c>
      <c r="J28" s="7" t="inlineStr">
        <is>
          <t>Lucas Almeida</t>
        </is>
      </c>
      <c r="K28" s="7" t="n"/>
    </row>
    <row r="29">
      <c r="A29" s="11" t="n">
        <v>46300</v>
      </c>
      <c r="B29" s="4" t="inlineStr">
        <is>
          <t>Português (Brasil)</t>
        </is>
      </c>
      <c r="C29" s="12" t="n">
        <v>5</v>
      </c>
      <c r="D29" s="7" t="inlineStr">
        <is>
          <t>A alça partiu-se ao fim de 4 meses</t>
        </is>
      </c>
      <c r="E29" s="7" t="inlineStr">
        <is>
          <t>Garantia de 1 ano nas costuras e nas ferragens. Foto e número da encomenda, depois reparação ou substituição. Passa a uma pessoa.</t>
        </is>
      </c>
      <c r="F29" s="6" t="inlineStr">
        <is>
          <t>Sim</t>
        </is>
      </c>
      <c r="G29" s="6" t="inlineStr">
        <is>
          <t>Não</t>
        </is>
      </c>
      <c r="H29" s="6" t="inlineStr">
        <is>
          <t>Sim</t>
        </is>
      </c>
      <c r="I29" s="13">
        <f>IF(OR($B29="",$F29="",$G29="",$H29="",$J29=""),"",($F29="Sim")+($G29="Sim")+($H29="Sim"))</f>
        <v/>
      </c>
      <c r="J29" s="7" t="inlineStr">
        <is>
          <t>Lucas Almeida</t>
        </is>
      </c>
      <c r="K29" s="7" t="inlineStr">
        <is>
          <t>Vocabulário de português europeu para um cliente no Brasil. Correção: português do Brasil na regra 7 (Tom, feito a 6 de outubro).</t>
        </is>
      </c>
    </row>
    <row r="30">
      <c r="A30" s="11" t="n">
        <v>46300</v>
      </c>
      <c r="B30" s="4" t="inlineStr">
        <is>
          <t>Português (Brasil)</t>
        </is>
      </c>
      <c r="C30" s="12" t="n">
        <v>6</v>
      </c>
      <c r="D30" s="7" t="inlineStr">
        <is>
          <t>A Ranger Tote está em stock em castanho?</t>
        </is>
      </c>
      <c r="E30" s="7" t="inlineStr">
        <is>
          <t>O castanho volta a estar em stock a 20 de outubro. Não promete reserva.</t>
        </is>
      </c>
      <c r="F30" s="6" t="inlineStr">
        <is>
          <t>Sim</t>
        </is>
      </c>
      <c r="G30" s="6" t="inlineStr">
        <is>
          <t>Sim</t>
        </is>
      </c>
      <c r="H30" s="6" t="inlineStr">
        <is>
          <t>Sim</t>
        </is>
      </c>
      <c r="I30" s="13">
        <f>IF(OR($B30="",$F30="",$G30="",$H30="",$J30=""),"",($F30="Sim")+($G30="Sim")+($H30="Sim"))</f>
        <v/>
      </c>
      <c r="J30" s="7" t="inlineStr">
        <is>
          <t>Lucas Almeida</t>
        </is>
      </c>
      <c r="K30" s="7" t="n"/>
    </row>
    <row r="31">
      <c r="A31" s="11" t="n">
        <v>46300</v>
      </c>
      <c r="B31" s="4" t="inlineStr">
        <is>
          <t>Português (Brasil)</t>
        </is>
      </c>
      <c r="C31" s="12" t="n">
        <v>7</v>
      </c>
      <c r="D31" s="7" t="inlineStr">
        <is>
          <t>Iniciais numa mala (monograma)</t>
        </is>
      </c>
      <c r="E31" s="7" t="inlineStr">
        <is>
          <t>USD 15, até 3 letras, mais 2 dias úteis. As malas com monograma não podem ser devolvidas.</t>
        </is>
      </c>
      <c r="F31" s="6" t="inlineStr">
        <is>
          <t>Sim</t>
        </is>
      </c>
      <c r="G31" s="6" t="inlineStr">
        <is>
          <t>Sim</t>
        </is>
      </c>
      <c r="H31" s="6" t="inlineStr">
        <is>
          <t>Sim</t>
        </is>
      </c>
      <c r="I31" s="13">
        <f>IF(OR($B31="",$F31="",$G31="",$H31="",$J31=""),"",($F31="Sim")+($G31="Sim")+($H31="Sim"))</f>
        <v/>
      </c>
      <c r="J31" s="7" t="inlineStr">
        <is>
          <t>Lucas Almeida</t>
        </is>
      </c>
      <c r="K31" s="7" t="n"/>
    </row>
    <row r="32">
      <c r="A32" s="11" t="n">
        <v>46300</v>
      </c>
      <c r="B32" s="4" t="inlineStr">
        <is>
          <t>Português (Brasil)</t>
        </is>
      </c>
      <c r="C32" s="12" t="n">
        <v>8</v>
      </c>
      <c r="D32" s="7" t="inlineStr">
        <is>
          <t>Como cuidar da pele da mala</t>
        </is>
      </c>
      <c r="E32" s="7" t="inlineStr">
        <is>
          <t>Pano seco, creme hidratante para pele a cada 3 meses, sem água nem calor.</t>
        </is>
      </c>
      <c r="F32" s="6" t="inlineStr">
        <is>
          <t>Sim</t>
        </is>
      </c>
      <c r="G32" s="6" t="inlineStr">
        <is>
          <t>Sim</t>
        </is>
      </c>
      <c r="H32" s="6" t="inlineStr">
        <is>
          <t>Sim</t>
        </is>
      </c>
      <c r="I32" s="13">
        <f>IF(OR($B32="",$F32="",$G32="",$H32="",$J32=""),"",($F32="Sim")+($G32="Sim")+($H32="Sim"))</f>
        <v/>
      </c>
      <c r="J32" s="7" t="inlineStr">
        <is>
          <t>Lucas Almeida</t>
        </is>
      </c>
      <c r="K32" s="7" t="n"/>
    </row>
    <row r="33">
      <c r="A33" s="11" t="n">
        <v>46300</v>
      </c>
      <c r="B33" s="4" t="inlineStr">
        <is>
          <t>Português (Brasil)</t>
        </is>
      </c>
      <c r="C33" s="12" t="n">
        <v>9</v>
      </c>
      <c r="D33" s="7" t="inlineStr">
        <is>
          <t>Alterar a morada de entrega</t>
        </is>
      </c>
      <c r="E33" s="7" t="inlineStr">
        <is>
          <t>Possível até a encomenda ser enviada, normalmente no prazo de 1 dia útil. Passa de imediato a uma pessoa.</t>
        </is>
      </c>
      <c r="F33" s="6" t="inlineStr">
        <is>
          <t>Sim</t>
        </is>
      </c>
      <c r="G33" s="6" t="inlineStr">
        <is>
          <t>Sim</t>
        </is>
      </c>
      <c r="H33" s="6" t="inlineStr">
        <is>
          <t>Sim</t>
        </is>
      </c>
      <c r="I33" s="13">
        <f>IF(OR($B33="",$F33="",$G33="",$H33="",$J33=""),"",($F33="Sim")+($G33="Sim")+($H33="Sim"))</f>
        <v/>
      </c>
      <c r="J33" s="7" t="inlineStr">
        <is>
          <t>Lucas Almeida</t>
        </is>
      </c>
      <c r="K33" s="7" t="n"/>
    </row>
    <row r="34">
      <c r="A34" s="11" t="n">
        <v>46300</v>
      </c>
      <c r="B34" s="4" t="inlineStr">
        <is>
          <t>Português (Brasil)</t>
        </is>
      </c>
      <c r="C34" s="12" t="n">
        <v>10</v>
      </c>
      <c r="D34" s="7" t="inlineStr">
        <is>
          <t>Posso falar com uma pessoa?</t>
        </is>
      </c>
      <c r="E34" s="7" t="inlineStr">
        <is>
          <t>Faz a passagem e diz a língua e o prazo da resposta para esta língua.</t>
        </is>
      </c>
      <c r="F34" s="6" t="inlineStr">
        <is>
          <t>Sim</t>
        </is>
      </c>
      <c r="G34" s="6" t="inlineStr">
        <is>
          <t>Sim</t>
        </is>
      </c>
      <c r="H34" s="6" t="inlineStr">
        <is>
          <t>Sim</t>
        </is>
      </c>
      <c r="I34" s="13">
        <f>IF(OR($B34="",$F34="",$G34="",$H34="",$J34=""),"",($F34="Sim")+($G34="Sim")+($H34="Sim"))</f>
        <v/>
      </c>
      <c r="J34" s="7" t="inlineStr">
        <is>
          <t>Lucas Almeida</t>
        </is>
      </c>
      <c r="K34" s="7" t="n"/>
    </row>
    <row r="35">
      <c r="A35" s="11" t="n">
        <v>46300</v>
      </c>
      <c r="B35" s="4" t="inlineStr">
        <is>
          <t>Francês (Canadá)</t>
        </is>
      </c>
      <c r="C35" s="12" t="n">
        <v>1</v>
      </c>
      <c r="D35" s="7" t="inlineStr">
        <is>
          <t>Preço da Ranger Tote</t>
        </is>
      </c>
      <c r="E35" s="7" t="inlineStr">
        <is>
          <t>USD 189. Preços só em USD, nunca convertidos.</t>
        </is>
      </c>
      <c r="F35" s="6" t="inlineStr">
        <is>
          <t>Não</t>
        </is>
      </c>
      <c r="G35" s="6" t="inlineStr">
        <is>
          <t>Sim</t>
        </is>
      </c>
      <c r="H35" s="6" t="inlineStr">
        <is>
          <t>Sim</t>
        </is>
      </c>
      <c r="I35" s="13">
        <f>IF(OR($B35="",$F35="",$G35="",$H35="",$J35=""),"",($F35="Sim")+($G35="Sim")+($H35="Sim"))</f>
        <v/>
      </c>
      <c r="J35" s="7" t="inlineStr">
        <is>
          <t>Amélie Roy</t>
        </is>
      </c>
      <c r="K35" s="7" t="inlineStr">
        <is>
          <t>Converteu por iniciativa própria o preço para cerca de CAD 259. Correção: regra 5, preços só em USD (Daniela, até 12 de outubro).</t>
        </is>
      </c>
    </row>
    <row r="36">
      <c r="A36" s="11" t="n">
        <v>46300</v>
      </c>
      <c r="B36" s="4" t="inlineStr">
        <is>
          <t>Francês (Canadá)</t>
        </is>
      </c>
      <c r="C36" s="12" t="n">
        <v>2</v>
      </c>
      <c r="D36" s="7" t="inlineStr">
        <is>
          <t>Prazo e custo de entrega para o país do cliente</t>
        </is>
      </c>
      <c r="E36" s="7" t="inlineStr">
        <is>
          <t>EUA: 3 a 5 dias úteis, grátis acima de USD 100. Canadá e México: 6 a 10, USD 25. Brasil e outros países: 8 a 15, USD 35. Direitos e impostos pagos pelo cliente.</t>
        </is>
      </c>
      <c r="F36" s="6" t="inlineStr">
        <is>
          <t>Sim</t>
        </is>
      </c>
      <c r="G36" s="6" t="inlineStr">
        <is>
          <t>Sim</t>
        </is>
      </c>
      <c r="H36" s="6" t="inlineStr">
        <is>
          <t>Sim</t>
        </is>
      </c>
      <c r="I36" s="13">
        <f>IF(OR($B36="",$F36="",$G36="",$H36="",$J36=""),"",($F36="Sim")+($G36="Sim")+($H36="Sim"))</f>
        <v/>
      </c>
      <c r="J36" s="7" t="inlineStr">
        <is>
          <t>Amélie Roy</t>
        </is>
      </c>
      <c r="K36" s="7" t="n"/>
    </row>
    <row r="37">
      <c r="A37" s="11" t="n">
        <v>46300</v>
      </c>
      <c r="B37" s="4" t="inlineStr">
        <is>
          <t>Francês (Canadá)</t>
        </is>
      </c>
      <c r="C37" s="12" t="n">
        <v>3</v>
      </c>
      <c r="D37" s="7" t="inlineStr">
        <is>
          <t>Como devolver uma mala</t>
        </is>
      </c>
      <c r="E37" s="7" t="inlineStr">
        <is>
          <t>No prazo de 30 dias, sem uso, com a etiqueta de devolução da página da encomenda. Etiqueta grátis só para moradas nos EUA; a partir de outros países, o cliente paga o envio da devolução.</t>
        </is>
      </c>
      <c r="F37" s="6" t="inlineStr">
        <is>
          <t>Sim</t>
        </is>
      </c>
      <c r="G37" s="6" t="inlineStr">
        <is>
          <t>Sim</t>
        </is>
      </c>
      <c r="H37" s="6" t="inlineStr">
        <is>
          <t>Não</t>
        </is>
      </c>
      <c r="I37" s="13">
        <f>IF(OR($B37="",$F37="",$G37="",$H37="",$J37=""),"",($F37="Sim")+($G37="Sim")+($H37="Sim"))</f>
        <v/>
      </c>
      <c r="J37" s="7" t="inlineStr">
        <is>
          <t>Amélie Roy</t>
        </is>
      </c>
      <c r="K37" s="7" t="inlineStr">
        <is>
          <t>Prometeu uma etiqueta de devolução grátis para o Canadá; as etiquetas grátis são só para moradas nos EUA. Correção: nota de política regional em francês, aprovada pela Amélie (Daniela, até 12 de outubro).</t>
        </is>
      </c>
    </row>
    <row r="38">
      <c r="A38" s="11" t="n">
        <v>46300</v>
      </c>
      <c r="B38" s="4" t="inlineStr">
        <is>
          <t>Francês (Canadá)</t>
        </is>
      </c>
      <c r="C38" s="12" t="n">
        <v>4</v>
      </c>
      <c r="D38" s="7" t="inlineStr">
        <is>
          <t>Onde está o meu reembolso?</t>
        </is>
      </c>
      <c r="E38" s="7" t="inlineStr">
        <is>
          <t>Reembolsado no método de pagamento original no dia em que a devolução chega; os bancos mostram-no no prazo de 5 dias úteis. Pede o número da encomenda.</t>
        </is>
      </c>
      <c r="F38" s="6" t="inlineStr">
        <is>
          <t>Sim</t>
        </is>
      </c>
      <c r="G38" s="6" t="inlineStr">
        <is>
          <t>Sim</t>
        </is>
      </c>
      <c r="H38" s="6" t="inlineStr">
        <is>
          <t>Sim</t>
        </is>
      </c>
      <c r="I38" s="13">
        <f>IF(OR($B38="",$F38="",$G38="",$H38="",$J38=""),"",($F38="Sim")+($G38="Sim")+($H38="Sim"))</f>
        <v/>
      </c>
      <c r="J38" s="7" t="inlineStr">
        <is>
          <t>Amélie Roy</t>
        </is>
      </c>
      <c r="K38" s="7" t="n"/>
    </row>
    <row r="39">
      <c r="A39" s="11" t="n">
        <v>46300</v>
      </c>
      <c r="B39" s="4" t="inlineStr">
        <is>
          <t>Francês (Canadá)</t>
        </is>
      </c>
      <c r="C39" s="12" t="n">
        <v>5</v>
      </c>
      <c r="D39" s="7" t="inlineStr">
        <is>
          <t>A alça partiu-se ao fim de 4 meses</t>
        </is>
      </c>
      <c r="E39" s="7" t="inlineStr">
        <is>
          <t>Garantia de 1 ano nas costuras e nas ferragens. Foto e número da encomenda, depois reparação ou substituição. Passa a uma pessoa.</t>
        </is>
      </c>
      <c r="F39" s="6" t="inlineStr">
        <is>
          <t>Sim</t>
        </is>
      </c>
      <c r="G39" s="6" t="inlineStr">
        <is>
          <t>Sim</t>
        </is>
      </c>
      <c r="H39" s="6" t="inlineStr">
        <is>
          <t>Sim</t>
        </is>
      </c>
      <c r="I39" s="13">
        <f>IF(OR($B39="",$F39="",$G39="",$H39="",$J39=""),"",($F39="Sim")+($G39="Sim")+($H39="Sim"))</f>
        <v/>
      </c>
      <c r="J39" s="7" t="inlineStr">
        <is>
          <t>Amélie Roy</t>
        </is>
      </c>
      <c r="K39" s="7" t="n"/>
    </row>
    <row r="40">
      <c r="A40" s="11" t="n">
        <v>46300</v>
      </c>
      <c r="B40" s="4" t="inlineStr">
        <is>
          <t>Francês (Canadá)</t>
        </is>
      </c>
      <c r="C40" s="12" t="n">
        <v>6</v>
      </c>
      <c r="D40" s="7" t="inlineStr">
        <is>
          <t>A Ranger Tote está em stock em castanho?</t>
        </is>
      </c>
      <c r="E40" s="7" t="inlineStr">
        <is>
          <t>O castanho volta a estar em stock a 20 de outubro. Não promete reserva.</t>
        </is>
      </c>
      <c r="F40" s="6" t="inlineStr">
        <is>
          <t>Sim</t>
        </is>
      </c>
      <c r="G40" s="6" t="inlineStr">
        <is>
          <t>Sim</t>
        </is>
      </c>
      <c r="H40" s="6" t="inlineStr">
        <is>
          <t>Sim</t>
        </is>
      </c>
      <c r="I40" s="13">
        <f>IF(OR($B40="",$F40="",$G40="",$H40="",$J40=""),"",($F40="Sim")+($G40="Sim")+($H40="Sim"))</f>
        <v/>
      </c>
      <c r="J40" s="7" t="inlineStr">
        <is>
          <t>Amélie Roy</t>
        </is>
      </c>
      <c r="K40" s="7" t="n"/>
    </row>
    <row r="41">
      <c r="A41" s="11" t="n">
        <v>46300</v>
      </c>
      <c r="B41" s="4" t="inlineStr">
        <is>
          <t>Francês (Canadá)</t>
        </is>
      </c>
      <c r="C41" s="12" t="n">
        <v>7</v>
      </c>
      <c r="D41" s="7" t="inlineStr">
        <is>
          <t>Iniciais numa mala (monograma)</t>
        </is>
      </c>
      <c r="E41" s="7" t="inlineStr">
        <is>
          <t>USD 15, até 3 letras, mais 2 dias úteis. As malas com monograma não podem ser devolvidas.</t>
        </is>
      </c>
      <c r="F41" s="6" t="inlineStr">
        <is>
          <t>Sim</t>
        </is>
      </c>
      <c r="G41" s="6" t="inlineStr">
        <is>
          <t>Sim</t>
        </is>
      </c>
      <c r="H41" s="6" t="inlineStr">
        <is>
          <t>Sim</t>
        </is>
      </c>
      <c r="I41" s="13">
        <f>IF(OR($B41="",$F41="",$G41="",$H41="",$J41=""),"",($F41="Sim")+($G41="Sim")+($H41="Sim"))</f>
        <v/>
      </c>
      <c r="J41" s="7" t="inlineStr">
        <is>
          <t>Amélie Roy</t>
        </is>
      </c>
      <c r="K41" s="7" t="n"/>
    </row>
    <row r="42">
      <c r="A42" s="11" t="n">
        <v>46300</v>
      </c>
      <c r="B42" s="4" t="inlineStr">
        <is>
          <t>Francês (Canadá)</t>
        </is>
      </c>
      <c r="C42" s="12" t="n">
        <v>8</v>
      </c>
      <c r="D42" s="7" t="inlineStr">
        <is>
          <t>Como cuidar da pele da mala</t>
        </is>
      </c>
      <c r="E42" s="7" t="inlineStr">
        <is>
          <t>Pano seco, creme hidratante para pele a cada 3 meses, sem água nem calor.</t>
        </is>
      </c>
      <c r="F42" s="6" t="inlineStr">
        <is>
          <t>Sim</t>
        </is>
      </c>
      <c r="G42" s="6" t="inlineStr">
        <is>
          <t>Não</t>
        </is>
      </c>
      <c r="H42" s="6" t="inlineStr">
        <is>
          <t>Sim</t>
        </is>
      </c>
      <c r="I42" s="13">
        <f>IF(OR($B42="",$F42="",$G42="",$H42="",$J42=""),"",($F42="Sim")+($G42="Sim")+($H42="Sim"))</f>
        <v/>
      </c>
      <c r="J42" s="7" t="inlineStr">
        <is>
          <t>Amélie Roy</t>
        </is>
      </c>
      <c r="K42" s="7" t="inlineStr">
        <is>
          <t>Usou «tu»; a loja usa «vous». Correção: regra 7 (Daniela, até 12 de outubro).</t>
        </is>
      </c>
    </row>
    <row r="43">
      <c r="A43" s="11" t="n">
        <v>46300</v>
      </c>
      <c r="B43" s="4" t="inlineStr">
        <is>
          <t>Francês (Canadá)</t>
        </is>
      </c>
      <c r="C43" s="12" t="n">
        <v>9</v>
      </c>
      <c r="D43" s="7" t="inlineStr">
        <is>
          <t>Alterar a morada de entrega</t>
        </is>
      </c>
      <c r="E43" s="7" t="inlineStr">
        <is>
          <t>Possível até a encomenda ser enviada, normalmente no prazo de 1 dia útil. Passa de imediato a uma pessoa.</t>
        </is>
      </c>
      <c r="F43" s="6" t="inlineStr">
        <is>
          <t>Sim</t>
        </is>
      </c>
      <c r="G43" s="6" t="inlineStr">
        <is>
          <t>Sim</t>
        </is>
      </c>
      <c r="H43" s="6" t="inlineStr">
        <is>
          <t>Sim</t>
        </is>
      </c>
      <c r="I43" s="13">
        <f>IF(OR($B43="",$F43="",$G43="",$H43="",$J43=""),"",($F43="Sim")+($G43="Sim")+($H43="Sim"))</f>
        <v/>
      </c>
      <c r="J43" s="7" t="inlineStr">
        <is>
          <t>Amélie Roy</t>
        </is>
      </c>
      <c r="K43" s="7" t="n"/>
    </row>
    <row r="44">
      <c r="A44" s="11" t="n">
        <v>46300</v>
      </c>
      <c r="B44" s="4" t="inlineStr">
        <is>
          <t>Francês (Canadá)</t>
        </is>
      </c>
      <c r="C44" s="12" t="n">
        <v>10</v>
      </c>
      <c r="D44" s="7" t="inlineStr">
        <is>
          <t>Posso falar com uma pessoa?</t>
        </is>
      </c>
      <c r="E44" s="7" t="inlineStr">
        <is>
          <t>Faz a passagem e diz a língua e o prazo da resposta para esta língua.</t>
        </is>
      </c>
      <c r="F44" s="6" t="inlineStr">
        <is>
          <t>Sim</t>
        </is>
      </c>
      <c r="G44" s="6" t="inlineStr">
        <is>
          <t>Sim</t>
        </is>
      </c>
      <c r="H44" s="6" t="inlineStr">
        <is>
          <t>Sim</t>
        </is>
      </c>
      <c r="I44" s="13">
        <f>IF(OR($B44="",$F44="",$G44="",$H44="",$J44=""),"",($F44="Sim")+($G44="Sim")+($H44="Sim"))</f>
        <v/>
      </c>
      <c r="J44" s="7" t="inlineStr">
        <is>
          <t>Amélie Roy</t>
        </is>
      </c>
      <c r="K44" s="7" t="n"/>
    </row>
    <row r="45">
      <c r="A45" s="11" t="n"/>
      <c r="B45" s="4" t="n"/>
      <c r="C45" s="12" t="n"/>
      <c r="D45" s="7" t="n"/>
      <c r="E45" s="7" t="n"/>
      <c r="F45" s="6" t="n"/>
      <c r="G45" s="6" t="n"/>
      <c r="H45" s="6" t="n"/>
      <c r="I45" s="13">
        <f>IF(OR($B45="",$F45="",$G45="",$H45="",$J45=""),"",($F45="Sim")+($G45="Sim")+($H45="Sim"))</f>
        <v/>
      </c>
      <c r="J45" s="7" t="n"/>
      <c r="K45" s="7" t="n"/>
    </row>
    <row r="46">
      <c r="A46" s="11" t="n"/>
      <c r="B46" s="4" t="n"/>
      <c r="C46" s="12" t="n"/>
      <c r="D46" s="7" t="n"/>
      <c r="E46" s="7" t="n"/>
      <c r="F46" s="6" t="n"/>
      <c r="G46" s="6" t="n"/>
      <c r="H46" s="6" t="n"/>
      <c r="I46" s="13">
        <f>IF(OR($B46="",$F46="",$G46="",$H46="",$J46=""),"",($F46="Sim")+($G46="Sim")+($H46="Sim"))</f>
        <v/>
      </c>
      <c r="J46" s="7" t="n"/>
      <c r="K46" s="7" t="n"/>
    </row>
    <row r="47">
      <c r="A47" s="11" t="n"/>
      <c r="B47" s="4" t="n"/>
      <c r="C47" s="12" t="n"/>
      <c r="D47" s="7" t="n"/>
      <c r="E47" s="7" t="n"/>
      <c r="F47" s="6" t="n"/>
      <c r="G47" s="6" t="n"/>
      <c r="H47" s="6" t="n"/>
      <c r="I47" s="13">
        <f>IF(OR($B47="",$F47="",$G47="",$H47="",$J47=""),"",($F47="Sim")+($G47="Sim")+($H47="Sim"))</f>
        <v/>
      </c>
      <c r="J47" s="7" t="n"/>
      <c r="K47" s="7" t="n"/>
    </row>
    <row r="48">
      <c r="A48" s="11" t="n"/>
      <c r="B48" s="4" t="n"/>
      <c r="C48" s="12" t="n"/>
      <c r="D48" s="7" t="n"/>
      <c r="E48" s="7" t="n"/>
      <c r="F48" s="6" t="n"/>
      <c r="G48" s="6" t="n"/>
      <c r="H48" s="6" t="n"/>
      <c r="I48" s="13">
        <f>IF(OR($B48="",$F48="",$G48="",$H48="",$J48=""),"",($F48="Sim")+($G48="Sim")+($H48="Sim"))</f>
        <v/>
      </c>
      <c r="J48" s="7" t="n"/>
      <c r="K48" s="7" t="n"/>
    </row>
    <row r="49">
      <c r="A49" s="11" t="n"/>
      <c r="B49" s="4" t="n"/>
      <c r="C49" s="12" t="n"/>
      <c r="D49" s="7" t="n"/>
      <c r="E49" s="7" t="n"/>
      <c r="F49" s="6" t="n"/>
      <c r="G49" s="6" t="n"/>
      <c r="H49" s="6" t="n"/>
      <c r="I49" s="13">
        <f>IF(OR($B49="",$F49="",$G49="",$H49="",$J49=""),"",($F49="Sim")+($G49="Sim")+($H49="Sim"))</f>
        <v/>
      </c>
      <c r="J49" s="7" t="n"/>
      <c r="K49" s="7" t="n"/>
    </row>
    <row r="50">
      <c r="A50" s="11" t="n"/>
      <c r="B50" s="4" t="n"/>
      <c r="C50" s="12" t="n"/>
      <c r="D50" s="7" t="n"/>
      <c r="E50" s="7" t="n"/>
      <c r="F50" s="6" t="n"/>
      <c r="G50" s="6" t="n"/>
      <c r="H50" s="6" t="n"/>
      <c r="I50" s="13">
        <f>IF(OR($B50="",$F50="",$G50="",$H50="",$J50=""),"",($F50="Sim")+($G50="Sim")+($H50="Sim"))</f>
        <v/>
      </c>
      <c r="J50" s="7" t="n"/>
      <c r="K50" s="7" t="n"/>
    </row>
    <row r="51">
      <c r="A51" s="11" t="n"/>
      <c r="B51" s="4" t="n"/>
      <c r="C51" s="12" t="n"/>
      <c r="D51" s="7" t="n"/>
      <c r="E51" s="7" t="n"/>
      <c r="F51" s="6" t="n"/>
      <c r="G51" s="6" t="n"/>
      <c r="H51" s="6" t="n"/>
      <c r="I51" s="13">
        <f>IF(OR($B51="",$F51="",$G51="",$H51="",$J51=""),"",($F51="Sim")+($G51="Sim")+($H51="Sim"))</f>
        <v/>
      </c>
      <c r="J51" s="7" t="n"/>
      <c r="K51" s="7" t="n"/>
    </row>
    <row r="52">
      <c r="A52" s="11" t="n"/>
      <c r="B52" s="4" t="n"/>
      <c r="C52" s="12" t="n"/>
      <c r="D52" s="7" t="n"/>
      <c r="E52" s="7" t="n"/>
      <c r="F52" s="6" t="n"/>
      <c r="G52" s="6" t="n"/>
      <c r="H52" s="6" t="n"/>
      <c r="I52" s="13">
        <f>IF(OR($B52="",$F52="",$G52="",$H52="",$J52=""),"",($F52="Sim")+($G52="Sim")+($H52="Sim"))</f>
        <v/>
      </c>
      <c r="J52" s="7" t="n"/>
      <c r="K52" s="7" t="n"/>
    </row>
    <row r="53">
      <c r="A53" s="11" t="n"/>
      <c r="B53" s="4" t="n"/>
      <c r="C53" s="12" t="n"/>
      <c r="D53" s="7" t="n"/>
      <c r="E53" s="7" t="n"/>
      <c r="F53" s="6" t="n"/>
      <c r="G53" s="6" t="n"/>
      <c r="H53" s="6" t="n"/>
      <c r="I53" s="13">
        <f>IF(OR($B53="",$F53="",$G53="",$H53="",$J53=""),"",($F53="Sim")+($G53="Sim")+($H53="Sim"))</f>
        <v/>
      </c>
      <c r="J53" s="7" t="n"/>
      <c r="K53" s="7" t="n"/>
    </row>
    <row r="54">
      <c r="A54" s="11" t="n"/>
      <c r="B54" s="4" t="n"/>
      <c r="C54" s="12" t="n"/>
      <c r="D54" s="7" t="n"/>
      <c r="E54" s="7" t="n"/>
      <c r="F54" s="6" t="n"/>
      <c r="G54" s="6" t="n"/>
      <c r="H54" s="6" t="n"/>
      <c r="I54" s="13">
        <f>IF(OR($B54="",$F54="",$G54="",$H54="",$J54=""),"",($F54="Sim")+($G54="Sim")+($H54="Sim"))</f>
        <v/>
      </c>
      <c r="J54" s="7" t="n"/>
      <c r="K54" s="7" t="n"/>
    </row>
    <row r="55">
      <c r="A55" s="11" t="n"/>
      <c r="B55" s="4" t="n"/>
      <c r="C55" s="12" t="n"/>
      <c r="D55" s="7" t="n"/>
      <c r="E55" s="7" t="n"/>
      <c r="F55" s="6" t="n"/>
      <c r="G55" s="6" t="n"/>
      <c r="H55" s="6" t="n"/>
      <c r="I55" s="13">
        <f>IF(OR($B55="",$F55="",$G55="",$H55="",$J55=""),"",($F55="Sim")+($G55="Sim")+($H55="Sim"))</f>
        <v/>
      </c>
      <c r="J55" s="7" t="n"/>
      <c r="K55" s="7" t="n"/>
    </row>
    <row r="56">
      <c r="A56" s="11" t="n"/>
      <c r="B56" s="4" t="n"/>
      <c r="C56" s="12" t="n"/>
      <c r="D56" s="7" t="n"/>
      <c r="E56" s="7" t="n"/>
      <c r="F56" s="6" t="n"/>
      <c r="G56" s="6" t="n"/>
      <c r="H56" s="6" t="n"/>
      <c r="I56" s="13">
        <f>IF(OR($B56="",$F56="",$G56="",$H56="",$J56=""),"",($F56="Sim")+($G56="Sim")+($H56="Sim"))</f>
        <v/>
      </c>
      <c r="J56" s="7" t="n"/>
      <c r="K56" s="7" t="n"/>
    </row>
    <row r="57">
      <c r="A57" s="11" t="n"/>
      <c r="B57" s="4" t="n"/>
      <c r="C57" s="12" t="n"/>
      <c r="D57" s="7" t="n"/>
      <c r="E57" s="7" t="n"/>
      <c r="F57" s="6" t="n"/>
      <c r="G57" s="6" t="n"/>
      <c r="H57" s="6" t="n"/>
      <c r="I57" s="13">
        <f>IF(OR($B57="",$F57="",$G57="",$H57="",$J57=""),"",($F57="Sim")+($G57="Sim")+($H57="Sim"))</f>
        <v/>
      </c>
      <c r="J57" s="7" t="n"/>
      <c r="K57" s="7" t="n"/>
    </row>
    <row r="58">
      <c r="A58" s="11" t="n"/>
      <c r="B58" s="4" t="n"/>
      <c r="C58" s="12" t="n"/>
      <c r="D58" s="7" t="n"/>
      <c r="E58" s="7" t="n"/>
      <c r="F58" s="6" t="n"/>
      <c r="G58" s="6" t="n"/>
      <c r="H58" s="6" t="n"/>
      <c r="I58" s="13">
        <f>IF(OR($B58="",$F58="",$G58="",$H58="",$J58=""),"",($F58="Sim")+($G58="Sim")+($H58="Sim"))</f>
        <v/>
      </c>
      <c r="J58" s="7" t="n"/>
      <c r="K58" s="7" t="n"/>
    </row>
    <row r="59">
      <c r="A59" s="11" t="n"/>
      <c r="B59" s="4" t="n"/>
      <c r="C59" s="12" t="n"/>
      <c r="D59" s="7" t="n"/>
      <c r="E59" s="7" t="n"/>
      <c r="F59" s="6" t="n"/>
      <c r="G59" s="6" t="n"/>
      <c r="H59" s="6" t="n"/>
      <c r="I59" s="13">
        <f>IF(OR($B59="",$F59="",$G59="",$H59="",$J59=""),"",($F59="Sim")+($G59="Sim")+($H59="Sim"))</f>
        <v/>
      </c>
      <c r="J59" s="7" t="n"/>
      <c r="K59" s="7" t="n"/>
    </row>
    <row r="60">
      <c r="A60" s="11" t="n"/>
      <c r="B60" s="4" t="n"/>
      <c r="C60" s="12" t="n"/>
      <c r="D60" s="7" t="n"/>
      <c r="E60" s="7" t="n"/>
      <c r="F60" s="6" t="n"/>
      <c r="G60" s="6" t="n"/>
      <c r="H60" s="6" t="n"/>
      <c r="I60" s="13">
        <f>IF(OR($B60="",$F60="",$G60="",$H60="",$J60=""),"",($F60="Sim")+($G60="Sim")+($H60="Sim"))</f>
        <v/>
      </c>
      <c r="J60" s="7" t="n"/>
      <c r="K60" s="7" t="n"/>
    </row>
    <row r="61">
      <c r="A61" s="11" t="n"/>
      <c r="B61" s="4" t="n"/>
      <c r="C61" s="12" t="n"/>
      <c r="D61" s="7" t="n"/>
      <c r="E61" s="7" t="n"/>
      <c r="F61" s="6" t="n"/>
      <c r="G61" s="6" t="n"/>
      <c r="H61" s="6" t="n"/>
      <c r="I61" s="13">
        <f>IF(OR($B61="",$F61="",$G61="",$H61="",$J61=""),"",($F61="Sim")+($G61="Sim")+($H61="Sim"))</f>
        <v/>
      </c>
      <c r="J61" s="7" t="n"/>
      <c r="K61" s="7" t="n"/>
    </row>
    <row r="62">
      <c r="A62" s="11" t="n"/>
      <c r="B62" s="4" t="n"/>
      <c r="C62" s="12" t="n"/>
      <c r="D62" s="7" t="n"/>
      <c r="E62" s="7" t="n"/>
      <c r="F62" s="6" t="n"/>
      <c r="G62" s="6" t="n"/>
      <c r="H62" s="6" t="n"/>
      <c r="I62" s="13">
        <f>IF(OR($B62="",$F62="",$G62="",$H62="",$J62=""),"",($F62="Sim")+($G62="Sim")+($H62="Sim"))</f>
        <v/>
      </c>
      <c r="J62" s="7" t="n"/>
      <c r="K62" s="7" t="n"/>
    </row>
    <row r="63">
      <c r="A63" s="11" t="n"/>
      <c r="B63" s="4" t="n"/>
      <c r="C63" s="12" t="n"/>
      <c r="D63" s="7" t="n"/>
      <c r="E63" s="7" t="n"/>
      <c r="F63" s="6" t="n"/>
      <c r="G63" s="6" t="n"/>
      <c r="H63" s="6" t="n"/>
      <c r="I63" s="13">
        <f>IF(OR($B63="",$F63="",$G63="",$H63="",$J63=""),"",($F63="Sim")+($G63="Sim")+($H63="Sim"))</f>
        <v/>
      </c>
      <c r="J63" s="7" t="n"/>
      <c r="K63" s="7" t="n"/>
    </row>
    <row r="64">
      <c r="A64" s="11" t="n"/>
      <c r="B64" s="4" t="n"/>
      <c r="C64" s="12" t="n"/>
      <c r="D64" s="7" t="n"/>
      <c r="E64" s="7" t="n"/>
      <c r="F64" s="6" t="n"/>
      <c r="G64" s="6" t="n"/>
      <c r="H64" s="6" t="n"/>
      <c r="I64" s="13">
        <f>IF(OR($B64="",$F64="",$G64="",$H64="",$J64=""),"",($F64="Sim")+($G64="Sim")+($H64="Sim"))</f>
        <v/>
      </c>
      <c r="J64" s="7" t="n"/>
      <c r="K64" s="7" t="n"/>
    </row>
    <row r="65">
      <c r="A65" s="11" t="n"/>
      <c r="B65" s="4" t="n"/>
      <c r="C65" s="12" t="n"/>
      <c r="D65" s="7" t="n"/>
      <c r="E65" s="7" t="n"/>
      <c r="F65" s="6" t="n"/>
      <c r="G65" s="6" t="n"/>
      <c r="H65" s="6" t="n"/>
      <c r="I65" s="13">
        <f>IF(OR($B65="",$F65="",$G65="",$H65="",$J65=""),"",($F65="Sim")+($G65="Sim")+($H65="Sim"))</f>
        <v/>
      </c>
      <c r="J65" s="7" t="n"/>
      <c r="K65" s="7" t="n"/>
    </row>
    <row r="66">
      <c r="A66" s="11" t="n"/>
      <c r="B66" s="4" t="n"/>
      <c r="C66" s="12" t="n"/>
      <c r="D66" s="7" t="n"/>
      <c r="E66" s="7" t="n"/>
      <c r="F66" s="6" t="n"/>
      <c r="G66" s="6" t="n"/>
      <c r="H66" s="6" t="n"/>
      <c r="I66" s="13">
        <f>IF(OR($B66="",$F66="",$G66="",$H66="",$J66=""),"",($F66="Sim")+($G66="Sim")+($H66="Sim"))</f>
        <v/>
      </c>
      <c r="J66" s="7" t="n"/>
      <c r="K66" s="7" t="n"/>
    </row>
    <row r="67">
      <c r="A67" s="11" t="n"/>
      <c r="B67" s="4" t="n"/>
      <c r="C67" s="12" t="n"/>
      <c r="D67" s="7" t="n"/>
      <c r="E67" s="7" t="n"/>
      <c r="F67" s="6" t="n"/>
      <c r="G67" s="6" t="n"/>
      <c r="H67" s="6" t="n"/>
      <c r="I67" s="13">
        <f>IF(OR($B67="",$F67="",$G67="",$H67="",$J67=""),"",($F67="Sim")+($G67="Sim")+($H67="Sim"))</f>
        <v/>
      </c>
      <c r="J67" s="7" t="n"/>
      <c r="K67" s="7" t="n"/>
    </row>
    <row r="68">
      <c r="A68" s="11" t="n"/>
      <c r="B68" s="4" t="n"/>
      <c r="C68" s="12" t="n"/>
      <c r="D68" s="7" t="n"/>
      <c r="E68" s="7" t="n"/>
      <c r="F68" s="6" t="n"/>
      <c r="G68" s="6" t="n"/>
      <c r="H68" s="6" t="n"/>
      <c r="I68" s="13">
        <f>IF(OR($B68="",$F68="",$G68="",$H68="",$J68=""),"",($F68="Sim")+($G68="Sim")+($H68="Sim"))</f>
        <v/>
      </c>
      <c r="J68" s="7" t="n"/>
      <c r="K68" s="7" t="n"/>
    </row>
    <row r="69">
      <c r="A69" s="11" t="n"/>
      <c r="B69" s="4" t="n"/>
      <c r="C69" s="12" t="n"/>
      <c r="D69" s="7" t="n"/>
      <c r="E69" s="7" t="n"/>
      <c r="F69" s="6" t="n"/>
      <c r="G69" s="6" t="n"/>
      <c r="H69" s="6" t="n"/>
      <c r="I69" s="13">
        <f>IF(OR($B69="",$F69="",$G69="",$H69="",$J69=""),"",($F69="Sim")+($G69="Sim")+($H69="Sim"))</f>
        <v/>
      </c>
      <c r="J69" s="7" t="n"/>
      <c r="K69" s="7" t="n"/>
    </row>
    <row r="70">
      <c r="A70" s="11" t="n"/>
      <c r="B70" s="4" t="n"/>
      <c r="C70" s="12" t="n"/>
      <c r="D70" s="7" t="n"/>
      <c r="E70" s="7" t="n"/>
      <c r="F70" s="6" t="n"/>
      <c r="G70" s="6" t="n"/>
      <c r="H70" s="6" t="n"/>
      <c r="I70" s="13">
        <f>IF(OR($B70="",$F70="",$G70="",$H70="",$J70=""),"",($F70="Sim")+($G70="Sim")+($H70="Sim"))</f>
        <v/>
      </c>
      <c r="J70" s="7" t="n"/>
      <c r="K70" s="7" t="n"/>
    </row>
    <row r="71">
      <c r="A71" s="11" t="n"/>
      <c r="B71" s="4" t="n"/>
      <c r="C71" s="12" t="n"/>
      <c r="D71" s="7" t="n"/>
      <c r="E71" s="7" t="n"/>
      <c r="F71" s="6" t="n"/>
      <c r="G71" s="6" t="n"/>
      <c r="H71" s="6" t="n"/>
      <c r="I71" s="13">
        <f>IF(OR($B71="",$F71="",$G71="",$H71="",$J71=""),"",($F71="Sim")+($G71="Sim")+($H71="Sim"))</f>
        <v/>
      </c>
      <c r="J71" s="7" t="n"/>
      <c r="K71" s="7" t="n"/>
    </row>
    <row r="72">
      <c r="A72" s="11" t="n"/>
      <c r="B72" s="4" t="n"/>
      <c r="C72" s="12" t="n"/>
      <c r="D72" s="7" t="n"/>
      <c r="E72" s="7" t="n"/>
      <c r="F72" s="6" t="n"/>
      <c r="G72" s="6" t="n"/>
      <c r="H72" s="6" t="n"/>
      <c r="I72" s="13">
        <f>IF(OR($B72="",$F72="",$G72="",$H72="",$J72=""),"",($F72="Sim")+($G72="Sim")+($H72="Sim"))</f>
        <v/>
      </c>
      <c r="J72" s="7" t="n"/>
      <c r="K72" s="7" t="n"/>
    </row>
    <row r="73">
      <c r="A73" s="11" t="n"/>
      <c r="B73" s="4" t="n"/>
      <c r="C73" s="12" t="n"/>
      <c r="D73" s="7" t="n"/>
      <c r="E73" s="7" t="n"/>
      <c r="F73" s="6" t="n"/>
      <c r="G73" s="6" t="n"/>
      <c r="H73" s="6" t="n"/>
      <c r="I73" s="13">
        <f>IF(OR($B73="",$F73="",$G73="",$H73="",$J73=""),"",($F73="Sim")+($G73="Sim")+($H73="Sim"))</f>
        <v/>
      </c>
      <c r="J73" s="7" t="n"/>
      <c r="K73" s="7" t="n"/>
    </row>
    <row r="74">
      <c r="A74" s="11" t="n"/>
      <c r="B74" s="4" t="n"/>
      <c r="C74" s="12" t="n"/>
      <c r="D74" s="7" t="n"/>
      <c r="E74" s="7" t="n"/>
      <c r="F74" s="6" t="n"/>
      <c r="G74" s="6" t="n"/>
      <c r="H74" s="6" t="n"/>
      <c r="I74" s="13">
        <f>IF(OR($B74="",$F74="",$G74="",$H74="",$J74=""),"",($F74="Sim")+($G74="Sim")+($H74="Sim"))</f>
        <v/>
      </c>
      <c r="J74" s="7" t="n"/>
      <c r="K74" s="7" t="n"/>
    </row>
    <row r="75">
      <c r="A75" s="11" t="n"/>
      <c r="B75" s="4" t="n"/>
      <c r="C75" s="12" t="n"/>
      <c r="D75" s="7" t="n"/>
      <c r="E75" s="7" t="n"/>
      <c r="F75" s="6" t="n"/>
      <c r="G75" s="6" t="n"/>
      <c r="H75" s="6" t="n"/>
      <c r="I75" s="13">
        <f>IF(OR($B75="",$F75="",$G75="",$H75="",$J75=""),"",($F75="Sim")+($G75="Sim")+($H75="Sim"))</f>
        <v/>
      </c>
      <c r="J75" s="7" t="n"/>
      <c r="K75" s="7" t="n"/>
    </row>
    <row r="76">
      <c r="A76" s="11" t="n"/>
      <c r="B76" s="4" t="n"/>
      <c r="C76" s="12" t="n"/>
      <c r="D76" s="7" t="n"/>
      <c r="E76" s="7" t="n"/>
      <c r="F76" s="6" t="n"/>
      <c r="G76" s="6" t="n"/>
      <c r="H76" s="6" t="n"/>
      <c r="I76" s="13">
        <f>IF(OR($B76="",$F76="",$G76="",$H76="",$J76=""),"",($F76="Sim")+($G76="Sim")+($H76="Sim"))</f>
        <v/>
      </c>
      <c r="J76" s="7" t="n"/>
      <c r="K76" s="7" t="n"/>
    </row>
    <row r="77">
      <c r="A77" s="11" t="n"/>
      <c r="B77" s="4" t="n"/>
      <c r="C77" s="12" t="n"/>
      <c r="D77" s="7" t="n"/>
      <c r="E77" s="7" t="n"/>
      <c r="F77" s="6" t="n"/>
      <c r="G77" s="6" t="n"/>
      <c r="H77" s="6" t="n"/>
      <c r="I77" s="13">
        <f>IF(OR($B77="",$F77="",$G77="",$H77="",$J77=""),"",($F77="Sim")+($G77="Sim")+($H77="Sim"))</f>
        <v/>
      </c>
      <c r="J77" s="7" t="n"/>
      <c r="K77" s="7" t="n"/>
    </row>
    <row r="78">
      <c r="A78" s="11" t="n"/>
      <c r="B78" s="4" t="n"/>
      <c r="C78" s="12" t="n"/>
      <c r="D78" s="7" t="n"/>
      <c r="E78" s="7" t="n"/>
      <c r="F78" s="6" t="n"/>
      <c r="G78" s="6" t="n"/>
      <c r="H78" s="6" t="n"/>
      <c r="I78" s="13">
        <f>IF(OR($B78="",$F78="",$G78="",$H78="",$J78=""),"",($F78="Sim")+($G78="Sim")+($H78="Sim"))</f>
        <v/>
      </c>
      <c r="J78" s="7" t="n"/>
      <c r="K78" s="7" t="n"/>
    </row>
    <row r="79">
      <c r="A79" s="11" t="n"/>
      <c r="B79" s="4" t="n"/>
      <c r="C79" s="12" t="n"/>
      <c r="D79" s="7" t="n"/>
      <c r="E79" s="7" t="n"/>
      <c r="F79" s="6" t="n"/>
      <c r="G79" s="6" t="n"/>
      <c r="H79" s="6" t="n"/>
      <c r="I79" s="13">
        <f>IF(OR($B79="",$F79="",$G79="",$H79="",$J79=""),"",($F79="Sim")+($G79="Sim")+($H79="Sim"))</f>
        <v/>
      </c>
      <c r="J79" s="7" t="n"/>
      <c r="K79" s="7" t="n"/>
    </row>
    <row r="80">
      <c r="A80" s="11" t="n"/>
      <c r="B80" s="4" t="n"/>
      <c r="C80" s="12" t="n"/>
      <c r="D80" s="7" t="n"/>
      <c r="E80" s="7" t="n"/>
      <c r="F80" s="6" t="n"/>
      <c r="G80" s="6" t="n"/>
      <c r="H80" s="6" t="n"/>
      <c r="I80" s="13">
        <f>IF(OR($B80="",$F80="",$G80="",$H80="",$J80=""),"",($F80="Sim")+($G80="Sim")+($H80="Sim"))</f>
        <v/>
      </c>
      <c r="J80" s="7" t="n"/>
      <c r="K80" s="7" t="n"/>
    </row>
    <row r="81">
      <c r="A81" s="11" t="n"/>
      <c r="B81" s="4" t="n"/>
      <c r="C81" s="12" t="n"/>
      <c r="D81" s="7" t="n"/>
      <c r="E81" s="7" t="n"/>
      <c r="F81" s="6" t="n"/>
      <c r="G81" s="6" t="n"/>
      <c r="H81" s="6" t="n"/>
      <c r="I81" s="13">
        <f>IF(OR($B81="",$F81="",$G81="",$H81="",$J81=""),"",($F81="Sim")+($G81="Sim")+($H81="Sim"))</f>
        <v/>
      </c>
      <c r="J81" s="7" t="n"/>
      <c r="K81" s="7" t="n"/>
    </row>
    <row r="82">
      <c r="A82" s="11" t="n"/>
      <c r="B82" s="4" t="n"/>
      <c r="C82" s="12" t="n"/>
      <c r="D82" s="7" t="n"/>
      <c r="E82" s="7" t="n"/>
      <c r="F82" s="6" t="n"/>
      <c r="G82" s="6" t="n"/>
      <c r="H82" s="6" t="n"/>
      <c r="I82" s="13">
        <f>IF(OR($B82="",$F82="",$G82="",$H82="",$J82=""),"",($F82="Sim")+($G82="Sim")+($H82="Sim"))</f>
        <v/>
      </c>
      <c r="J82" s="7" t="n"/>
      <c r="K82" s="7" t="n"/>
    </row>
    <row r="83">
      <c r="A83" s="11" t="n"/>
      <c r="B83" s="4" t="n"/>
      <c r="C83" s="12" t="n"/>
      <c r="D83" s="7" t="n"/>
      <c r="E83" s="7" t="n"/>
      <c r="F83" s="6" t="n"/>
      <c r="G83" s="6" t="n"/>
      <c r="H83" s="6" t="n"/>
      <c r="I83" s="13">
        <f>IF(OR($B83="",$F83="",$G83="",$H83="",$J83=""),"",($F83="Sim")+($G83="Sim")+($H83="Sim"))</f>
        <v/>
      </c>
      <c r="J83" s="7" t="n"/>
      <c r="K83" s="7" t="n"/>
    </row>
    <row r="84">
      <c r="A84" s="11" t="n"/>
      <c r="B84" s="4" t="n"/>
      <c r="C84" s="12" t="n"/>
      <c r="D84" s="7" t="n"/>
      <c r="E84" s="7" t="n"/>
      <c r="F84" s="6" t="n"/>
      <c r="G84" s="6" t="n"/>
      <c r="H84" s="6" t="n"/>
      <c r="I84" s="13">
        <f>IF(OR($B84="",$F84="",$G84="",$H84="",$J84=""),"",($F84="Sim")+($G84="Sim")+($H84="Sim"))</f>
        <v/>
      </c>
      <c r="J84" s="7" t="n"/>
      <c r="K84" s="7" t="n"/>
    </row>
    <row r="85">
      <c r="A85" s="11" t="n"/>
      <c r="B85" s="4" t="n"/>
      <c r="C85" s="12" t="n"/>
      <c r="D85" s="7" t="n"/>
      <c r="E85" s="7" t="n"/>
      <c r="F85" s="6" t="n"/>
      <c r="G85" s="6" t="n"/>
      <c r="H85" s="6" t="n"/>
      <c r="I85" s="13">
        <f>IF(OR($B85="",$F85="",$G85="",$H85="",$J85=""),"",($F85="Sim")+($G85="Sim")+($H85="Sim"))</f>
        <v/>
      </c>
      <c r="J85" s="7" t="n"/>
      <c r="K85" s="7" t="n"/>
    </row>
    <row r="86">
      <c r="A86" s="11" t="n"/>
      <c r="B86" s="4" t="n"/>
      <c r="C86" s="12" t="n"/>
      <c r="D86" s="7" t="n"/>
      <c r="E86" s="7" t="n"/>
      <c r="F86" s="6" t="n"/>
      <c r="G86" s="6" t="n"/>
      <c r="H86" s="6" t="n"/>
      <c r="I86" s="13">
        <f>IF(OR($B86="",$F86="",$G86="",$H86="",$J86=""),"",($F86="Sim")+($G86="Sim")+($H86="Sim"))</f>
        <v/>
      </c>
      <c r="J86" s="7" t="n"/>
      <c r="K86" s="7" t="n"/>
    </row>
    <row r="87">
      <c r="A87" s="11" t="n"/>
      <c r="B87" s="4" t="n"/>
      <c r="C87" s="12" t="n"/>
      <c r="D87" s="7" t="n"/>
      <c r="E87" s="7" t="n"/>
      <c r="F87" s="6" t="n"/>
      <c r="G87" s="6" t="n"/>
      <c r="H87" s="6" t="n"/>
      <c r="I87" s="13">
        <f>IF(OR($B87="",$F87="",$G87="",$H87="",$J87=""),"",($F87="Sim")+($G87="Sim")+($H87="Sim"))</f>
        <v/>
      </c>
      <c r="J87" s="7" t="n"/>
      <c r="K87" s="7" t="n"/>
    </row>
    <row r="88">
      <c r="A88" s="11" t="n"/>
      <c r="B88" s="4" t="n"/>
      <c r="C88" s="12" t="n"/>
      <c r="D88" s="7" t="n"/>
      <c r="E88" s="7" t="n"/>
      <c r="F88" s="6" t="n"/>
      <c r="G88" s="6" t="n"/>
      <c r="H88" s="6" t="n"/>
      <c r="I88" s="13">
        <f>IF(OR($B88="",$F88="",$G88="",$H88="",$J88=""),"",($F88="Sim")+($G88="Sim")+($H88="Sim"))</f>
        <v/>
      </c>
      <c r="J88" s="7" t="n"/>
      <c r="K88" s="7" t="n"/>
    </row>
    <row r="89">
      <c r="A89" s="11" t="n"/>
      <c r="B89" s="4" t="n"/>
      <c r="C89" s="12" t="n"/>
      <c r="D89" s="7" t="n"/>
      <c r="E89" s="7" t="n"/>
      <c r="F89" s="6" t="n"/>
      <c r="G89" s="6" t="n"/>
      <c r="H89" s="6" t="n"/>
      <c r="I89" s="13">
        <f>IF(OR($B89="",$F89="",$G89="",$H89="",$J89=""),"",($F89="Sim")+($G89="Sim")+($H89="Sim"))</f>
        <v/>
      </c>
      <c r="J89" s="7" t="n"/>
      <c r="K89" s="7" t="n"/>
    </row>
    <row r="90">
      <c r="A90" s="11" t="n"/>
      <c r="B90" s="4" t="n"/>
      <c r="C90" s="12" t="n"/>
      <c r="D90" s="7" t="n"/>
      <c r="E90" s="7" t="n"/>
      <c r="F90" s="6" t="n"/>
      <c r="G90" s="6" t="n"/>
      <c r="H90" s="6" t="n"/>
      <c r="I90" s="13">
        <f>IF(OR($B90="",$F90="",$G90="",$H90="",$J90=""),"",($F90="Sim")+($G90="Sim")+($H90="Sim"))</f>
        <v/>
      </c>
      <c r="J90" s="7" t="n"/>
      <c r="K90" s="7" t="n"/>
    </row>
    <row r="91">
      <c r="A91" s="11" t="n"/>
      <c r="B91" s="4" t="n"/>
      <c r="C91" s="12" t="n"/>
      <c r="D91" s="7" t="n"/>
      <c r="E91" s="7" t="n"/>
      <c r="F91" s="6" t="n"/>
      <c r="G91" s="6" t="n"/>
      <c r="H91" s="6" t="n"/>
      <c r="I91" s="13">
        <f>IF(OR($B91="",$F91="",$G91="",$H91="",$J91=""),"",($F91="Sim")+($G91="Sim")+($H91="Sim"))</f>
        <v/>
      </c>
      <c r="J91" s="7" t="n"/>
      <c r="K91" s="7" t="n"/>
    </row>
    <row r="92">
      <c r="A92" s="11" t="n"/>
      <c r="B92" s="4" t="n"/>
      <c r="C92" s="12" t="n"/>
      <c r="D92" s="7" t="n"/>
      <c r="E92" s="7" t="n"/>
      <c r="F92" s="6" t="n"/>
      <c r="G92" s="6" t="n"/>
      <c r="H92" s="6" t="n"/>
      <c r="I92" s="13">
        <f>IF(OR($B92="",$F92="",$G92="",$H92="",$J92=""),"",($F92="Sim")+($G92="Sim")+($H92="Sim"))</f>
        <v/>
      </c>
      <c r="J92" s="7" t="n"/>
      <c r="K92" s="7" t="n"/>
    </row>
    <row r="93">
      <c r="A93" s="11" t="n"/>
      <c r="B93" s="4" t="n"/>
      <c r="C93" s="12" t="n"/>
      <c r="D93" s="7" t="n"/>
      <c r="E93" s="7" t="n"/>
      <c r="F93" s="6" t="n"/>
      <c r="G93" s="6" t="n"/>
      <c r="H93" s="6" t="n"/>
      <c r="I93" s="13">
        <f>IF(OR($B93="",$F93="",$G93="",$H93="",$J93=""),"",($F93="Sim")+($G93="Sim")+($H93="Sim"))</f>
        <v/>
      </c>
      <c r="J93" s="7" t="n"/>
      <c r="K93" s="7" t="n"/>
    </row>
    <row r="94">
      <c r="A94" s="11" t="n"/>
      <c r="B94" s="4" t="n"/>
      <c r="C94" s="12" t="n"/>
      <c r="D94" s="7" t="n"/>
      <c r="E94" s="7" t="n"/>
      <c r="F94" s="6" t="n"/>
      <c r="G94" s="6" t="n"/>
      <c r="H94" s="6" t="n"/>
      <c r="I94" s="13">
        <f>IF(OR($B94="",$F94="",$G94="",$H94="",$J94=""),"",($F94="Sim")+($G94="Sim")+($H94="Sim"))</f>
        <v/>
      </c>
      <c r="J94" s="7" t="n"/>
      <c r="K94" s="7" t="n"/>
    </row>
    <row r="95">
      <c r="A95" s="11" t="n"/>
      <c r="B95" s="4" t="n"/>
      <c r="C95" s="12" t="n"/>
      <c r="D95" s="7" t="n"/>
      <c r="E95" s="7" t="n"/>
      <c r="F95" s="6" t="n"/>
      <c r="G95" s="6" t="n"/>
      <c r="H95" s="6" t="n"/>
      <c r="I95" s="13">
        <f>IF(OR($B95="",$F95="",$G95="",$H95="",$J95=""),"",($F95="Sim")+($G95="Sim")+($H95="Sim"))</f>
        <v/>
      </c>
      <c r="J95" s="7" t="n"/>
      <c r="K95" s="7" t="n"/>
    </row>
    <row r="96">
      <c r="A96" s="11" t="n"/>
      <c r="B96" s="4" t="n"/>
      <c r="C96" s="12" t="n"/>
      <c r="D96" s="7" t="n"/>
      <c r="E96" s="7" t="n"/>
      <c r="F96" s="6" t="n"/>
      <c r="G96" s="6" t="n"/>
      <c r="H96" s="6" t="n"/>
      <c r="I96" s="13">
        <f>IF(OR($B96="",$F96="",$G96="",$H96="",$J96=""),"",($F96="Sim")+($G96="Sim")+($H96="Sim"))</f>
        <v/>
      </c>
      <c r="J96" s="7" t="n"/>
      <c r="K96" s="7" t="n"/>
    </row>
    <row r="97">
      <c r="A97" s="11" t="n"/>
      <c r="B97" s="4" t="n"/>
      <c r="C97" s="12" t="n"/>
      <c r="D97" s="7" t="n"/>
      <c r="E97" s="7" t="n"/>
      <c r="F97" s="6" t="n"/>
      <c r="G97" s="6" t="n"/>
      <c r="H97" s="6" t="n"/>
      <c r="I97" s="13">
        <f>IF(OR($B97="",$F97="",$G97="",$H97="",$J97=""),"",($F97="Sim")+($G97="Sim")+($H97="Sim"))</f>
        <v/>
      </c>
      <c r="J97" s="7" t="n"/>
      <c r="K97" s="7" t="n"/>
    </row>
    <row r="98">
      <c r="A98" s="11" t="n"/>
      <c r="B98" s="4" t="n"/>
      <c r="C98" s="12" t="n"/>
      <c r="D98" s="7" t="n"/>
      <c r="E98" s="7" t="n"/>
      <c r="F98" s="6" t="n"/>
      <c r="G98" s="6" t="n"/>
      <c r="H98" s="6" t="n"/>
      <c r="I98" s="13">
        <f>IF(OR($B98="",$F98="",$G98="",$H98="",$J98=""),"",($F98="Sim")+($G98="Sim")+($H98="Sim"))</f>
        <v/>
      </c>
      <c r="J98" s="7" t="n"/>
      <c r="K98" s="7" t="n"/>
    </row>
    <row r="99">
      <c r="A99" s="11" t="n"/>
      <c r="B99" s="4" t="n"/>
      <c r="C99" s="12" t="n"/>
      <c r="D99" s="7" t="n"/>
      <c r="E99" s="7" t="n"/>
      <c r="F99" s="6" t="n"/>
      <c r="G99" s="6" t="n"/>
      <c r="H99" s="6" t="n"/>
      <c r="I99" s="13">
        <f>IF(OR($B99="",$F99="",$G99="",$H99="",$J99=""),"",($F99="Sim")+($G99="Sim")+($H99="Sim"))</f>
        <v/>
      </c>
      <c r="J99" s="7" t="n"/>
      <c r="K99" s="7" t="n"/>
    </row>
    <row r="100">
      <c r="A100" s="11" t="n"/>
      <c r="B100" s="4" t="n"/>
      <c r="C100" s="12" t="n"/>
      <c r="D100" s="7" t="n"/>
      <c r="E100" s="7" t="n"/>
      <c r="F100" s="6" t="n"/>
      <c r="G100" s="6" t="n"/>
      <c r="H100" s="6" t="n"/>
      <c r="I100" s="13">
        <f>IF(OR($B100="",$F100="",$G100="",$H100="",$J100=""),"",($F100="Sim")+($G100="Sim")+($H100="Sim"))</f>
        <v/>
      </c>
      <c r="J100" s="7" t="n"/>
      <c r="K100" s="7" t="n"/>
    </row>
    <row r="101">
      <c r="A101" s="11" t="n"/>
      <c r="B101" s="4" t="n"/>
      <c r="C101" s="12" t="n"/>
      <c r="D101" s="7" t="n"/>
      <c r="E101" s="7" t="n"/>
      <c r="F101" s="6" t="n"/>
      <c r="G101" s="6" t="n"/>
      <c r="H101" s="6" t="n"/>
      <c r="I101" s="13">
        <f>IF(OR($B101="",$F101="",$G101="",$H101="",$J101=""),"",($F101="Sim")+($G101="Sim")+($H101="Sim"))</f>
        <v/>
      </c>
      <c r="J101" s="7" t="n"/>
      <c r="K101" s="7" t="n"/>
    </row>
    <row r="102">
      <c r="A102" s="11" t="n"/>
      <c r="B102" s="4" t="n"/>
      <c r="C102" s="12" t="n"/>
      <c r="D102" s="7" t="n"/>
      <c r="E102" s="7" t="n"/>
      <c r="F102" s="6" t="n"/>
      <c r="G102" s="6" t="n"/>
      <c r="H102" s="6" t="n"/>
      <c r="I102" s="13">
        <f>IF(OR($B102="",$F102="",$G102="",$H102="",$J102=""),"",($F102="Sim")+($G102="Sim")+($H102="Sim"))</f>
        <v/>
      </c>
      <c r="J102" s="7" t="n"/>
      <c r="K102" s="7" t="n"/>
    </row>
    <row r="103">
      <c r="A103" s="11" t="n"/>
      <c r="B103" s="4" t="n"/>
      <c r="C103" s="12" t="n"/>
      <c r="D103" s="7" t="n"/>
      <c r="E103" s="7" t="n"/>
      <c r="F103" s="6" t="n"/>
      <c r="G103" s="6" t="n"/>
      <c r="H103" s="6" t="n"/>
      <c r="I103" s="13">
        <f>IF(OR($B103="",$F103="",$G103="",$H103="",$J103=""),"",($F103="Sim")+($G103="Sim")+($H103="Sim"))</f>
        <v/>
      </c>
      <c r="J103" s="7" t="n"/>
      <c r="K103" s="7" t="n"/>
    </row>
    <row r="104">
      <c r="A104" s="11" t="n"/>
      <c r="B104" s="4" t="n"/>
      <c r="C104" s="12" t="n"/>
      <c r="D104" s="7" t="n"/>
      <c r="E104" s="7" t="n"/>
      <c r="F104" s="6" t="n"/>
      <c r="G104" s="6" t="n"/>
      <c r="H104" s="6" t="n"/>
      <c r="I104" s="13">
        <f>IF(OR($B104="",$F104="",$G104="",$H104="",$J104=""),"",($F104="Sim")+($G104="Sim")+($H104="Sim"))</f>
        <v/>
      </c>
      <c r="J104" s="7" t="n"/>
      <c r="K104" s="7" t="n"/>
    </row>
    <row r="105">
      <c r="A105" s="11" t="n"/>
      <c r="B105" s="4" t="n"/>
      <c r="C105" s="12" t="n"/>
      <c r="D105" s="7" t="n"/>
      <c r="E105" s="7" t="n"/>
      <c r="F105" s="6" t="n"/>
      <c r="G105" s="6" t="n"/>
      <c r="H105" s="6" t="n"/>
      <c r="I105" s="13">
        <f>IF(OR($B105="",$F105="",$G105="",$H105="",$J105=""),"",($F105="Sim")+($G105="Sim")+($H105="Sim"))</f>
        <v/>
      </c>
      <c r="J105" s="7" t="n"/>
      <c r="K105" s="7" t="n"/>
    </row>
    <row r="106">
      <c r="A106" s="11" t="n"/>
      <c r="B106" s="4" t="n"/>
      <c r="C106" s="12" t="n"/>
      <c r="D106" s="7" t="n"/>
      <c r="E106" s="7" t="n"/>
      <c r="F106" s="6" t="n"/>
      <c r="G106" s="6" t="n"/>
      <c r="H106" s="6" t="n"/>
      <c r="I106" s="13">
        <f>IF(OR($B106="",$F106="",$G106="",$H106="",$J106=""),"",($F106="Sim")+($G106="Sim")+($H106="Sim"))</f>
        <v/>
      </c>
      <c r="J106" s="7" t="n"/>
      <c r="K106" s="7" t="n"/>
    </row>
    <row r="107">
      <c r="A107" s="11" t="n"/>
      <c r="B107" s="4" t="n"/>
      <c r="C107" s="12" t="n"/>
      <c r="D107" s="7" t="n"/>
      <c r="E107" s="7" t="n"/>
      <c r="F107" s="6" t="n"/>
      <c r="G107" s="6" t="n"/>
      <c r="H107" s="6" t="n"/>
      <c r="I107" s="13">
        <f>IF(OR($B107="",$F107="",$G107="",$H107="",$J107=""),"",($F107="Sim")+($G107="Sim")+($H107="Sim"))</f>
        <v/>
      </c>
      <c r="J107" s="7" t="n"/>
      <c r="K107" s="7" t="n"/>
    </row>
    <row r="108">
      <c r="A108" s="11" t="n"/>
      <c r="B108" s="4" t="n"/>
      <c r="C108" s="12" t="n"/>
      <c r="D108" s="7" t="n"/>
      <c r="E108" s="7" t="n"/>
      <c r="F108" s="6" t="n"/>
      <c r="G108" s="6" t="n"/>
      <c r="H108" s="6" t="n"/>
      <c r="I108" s="13">
        <f>IF(OR($B108="",$F108="",$G108="",$H108="",$J108=""),"",($F108="Sim")+($G108="Sim")+($H108="Sim"))</f>
        <v/>
      </c>
      <c r="J108" s="7" t="n"/>
      <c r="K108" s="7" t="n"/>
    </row>
    <row r="109">
      <c r="A109" s="11" t="n"/>
      <c r="B109" s="4" t="n"/>
      <c r="C109" s="12" t="n"/>
      <c r="D109" s="7" t="n"/>
      <c r="E109" s="7" t="n"/>
      <c r="F109" s="6" t="n"/>
      <c r="G109" s="6" t="n"/>
      <c r="H109" s="6" t="n"/>
      <c r="I109" s="13">
        <f>IF(OR($B109="",$F109="",$G109="",$H109="",$J109=""),"",($F109="Sim")+($G109="Sim")+($H109="Sim"))</f>
        <v/>
      </c>
      <c r="J109" s="7" t="n"/>
      <c r="K109" s="7" t="n"/>
    </row>
    <row r="110">
      <c r="A110" s="11" t="n"/>
      <c r="B110" s="4" t="n"/>
      <c r="C110" s="12" t="n"/>
      <c r="D110" s="7" t="n"/>
      <c r="E110" s="7" t="n"/>
      <c r="F110" s="6" t="n"/>
      <c r="G110" s="6" t="n"/>
      <c r="H110" s="6" t="n"/>
      <c r="I110" s="13">
        <f>IF(OR($B110="",$F110="",$G110="",$H110="",$J110=""),"",($F110="Sim")+($G110="Sim")+($H110="Sim"))</f>
        <v/>
      </c>
      <c r="J110" s="7" t="n"/>
      <c r="K110" s="7" t="n"/>
    </row>
    <row r="111">
      <c r="A111" s="11" t="n"/>
      <c r="B111" s="4" t="n"/>
      <c r="C111" s="12" t="n"/>
      <c r="D111" s="7" t="n"/>
      <c r="E111" s="7" t="n"/>
      <c r="F111" s="6" t="n"/>
      <c r="G111" s="6" t="n"/>
      <c r="H111" s="6" t="n"/>
      <c r="I111" s="13">
        <f>IF(OR($B111="",$F111="",$G111="",$H111="",$J111=""),"",($F111="Sim")+($G111="Sim")+($H111="Sim"))</f>
        <v/>
      </c>
      <c r="J111" s="7" t="n"/>
      <c r="K111" s="7" t="n"/>
    </row>
    <row r="112">
      <c r="A112" s="11" t="n"/>
      <c r="B112" s="4" t="n"/>
      <c r="C112" s="12" t="n"/>
      <c r="D112" s="7" t="n"/>
      <c r="E112" s="7" t="n"/>
      <c r="F112" s="6" t="n"/>
      <c r="G112" s="6" t="n"/>
      <c r="H112" s="6" t="n"/>
      <c r="I112" s="13">
        <f>IF(OR($B112="",$F112="",$G112="",$H112="",$J112=""),"",($F112="Sim")+($G112="Sim")+($H112="Sim"))</f>
        <v/>
      </c>
      <c r="J112" s="7" t="n"/>
      <c r="K112" s="7" t="n"/>
    </row>
    <row r="113">
      <c r="A113" s="11" t="n"/>
      <c r="B113" s="4" t="n"/>
      <c r="C113" s="12" t="n"/>
      <c r="D113" s="7" t="n"/>
      <c r="E113" s="7" t="n"/>
      <c r="F113" s="6" t="n"/>
      <c r="G113" s="6" t="n"/>
      <c r="H113" s="6" t="n"/>
      <c r="I113" s="13">
        <f>IF(OR($B113="",$F113="",$G113="",$H113="",$J113=""),"",($F113="Sim")+($G113="Sim")+($H113="Sim"))</f>
        <v/>
      </c>
      <c r="J113" s="7" t="n"/>
      <c r="K113" s="7" t="n"/>
    </row>
    <row r="114">
      <c r="A114" s="11" t="n"/>
      <c r="B114" s="4" t="n"/>
      <c r="C114" s="12" t="n"/>
      <c r="D114" s="7" t="n"/>
      <c r="E114" s="7" t="n"/>
      <c r="F114" s="6" t="n"/>
      <c r="G114" s="6" t="n"/>
      <c r="H114" s="6" t="n"/>
      <c r="I114" s="13">
        <f>IF(OR($B114="",$F114="",$G114="",$H114="",$J114=""),"",($F114="Sim")+($G114="Sim")+($H114="Sim"))</f>
        <v/>
      </c>
      <c r="J114" s="7" t="n"/>
      <c r="K114" s="7" t="n"/>
    </row>
    <row r="115">
      <c r="A115" s="11" t="n"/>
      <c r="B115" s="4" t="n"/>
      <c r="C115" s="12" t="n"/>
      <c r="D115" s="7" t="n"/>
      <c r="E115" s="7" t="n"/>
      <c r="F115" s="6" t="n"/>
      <c r="G115" s="6" t="n"/>
      <c r="H115" s="6" t="n"/>
      <c r="I115" s="13">
        <f>IF(OR($B115="",$F115="",$G115="",$H115="",$J115=""),"",($F115="Sim")+($G115="Sim")+($H115="Sim"))</f>
        <v/>
      </c>
      <c r="J115" s="7" t="n"/>
      <c r="K115" s="7" t="n"/>
    </row>
    <row r="116">
      <c r="A116" s="11" t="n"/>
      <c r="B116" s="4" t="n"/>
      <c r="C116" s="12" t="n"/>
      <c r="D116" s="7" t="n"/>
      <c r="E116" s="7" t="n"/>
      <c r="F116" s="6" t="n"/>
      <c r="G116" s="6" t="n"/>
      <c r="H116" s="6" t="n"/>
      <c r="I116" s="13">
        <f>IF(OR($B116="",$F116="",$G116="",$H116="",$J116=""),"",($F116="Sim")+($G116="Sim")+($H116="Sim"))</f>
        <v/>
      </c>
      <c r="J116" s="7" t="n"/>
      <c r="K116" s="7" t="n"/>
    </row>
    <row r="117">
      <c r="A117" s="11" t="n"/>
      <c r="B117" s="4" t="n"/>
      <c r="C117" s="12" t="n"/>
      <c r="D117" s="7" t="n"/>
      <c r="E117" s="7" t="n"/>
      <c r="F117" s="6" t="n"/>
      <c r="G117" s="6" t="n"/>
      <c r="H117" s="6" t="n"/>
      <c r="I117" s="13">
        <f>IF(OR($B117="",$F117="",$G117="",$H117="",$J117=""),"",($F117="Sim")+($G117="Sim")+($H117="Sim"))</f>
        <v/>
      </c>
      <c r="J117" s="7" t="n"/>
      <c r="K117" s="7" t="n"/>
    </row>
    <row r="118">
      <c r="A118" s="11" t="n"/>
      <c r="B118" s="4" t="n"/>
      <c r="C118" s="12" t="n"/>
      <c r="D118" s="7" t="n"/>
      <c r="E118" s="7" t="n"/>
      <c r="F118" s="6" t="n"/>
      <c r="G118" s="6" t="n"/>
      <c r="H118" s="6" t="n"/>
      <c r="I118" s="13">
        <f>IF(OR($B118="",$F118="",$G118="",$H118="",$J118=""),"",($F118="Sim")+($G118="Sim")+($H118="Sim"))</f>
        <v/>
      </c>
      <c r="J118" s="7" t="n"/>
      <c r="K118" s="7" t="n"/>
    </row>
    <row r="119">
      <c r="A119" s="11" t="n"/>
      <c r="B119" s="4" t="n"/>
      <c r="C119" s="12" t="n"/>
      <c r="D119" s="7" t="n"/>
      <c r="E119" s="7" t="n"/>
      <c r="F119" s="6" t="n"/>
      <c r="G119" s="6" t="n"/>
      <c r="H119" s="6" t="n"/>
      <c r="I119" s="13">
        <f>IF(OR($B119="",$F119="",$G119="",$H119="",$J119=""),"",($F119="Sim")+($G119="Sim")+($H119="Sim"))</f>
        <v/>
      </c>
      <c r="J119" s="7" t="n"/>
      <c r="K119" s="7" t="n"/>
    </row>
    <row r="120">
      <c r="A120" s="11" t="n"/>
      <c r="B120" s="4" t="n"/>
      <c r="C120" s="12" t="n"/>
      <c r="D120" s="7" t="n"/>
      <c r="E120" s="7" t="n"/>
      <c r="F120" s="6" t="n"/>
      <c r="G120" s="6" t="n"/>
      <c r="H120" s="6" t="n"/>
      <c r="I120" s="13">
        <f>IF(OR($B120="",$F120="",$G120="",$H120="",$J120=""),"",($F120="Sim")+($G120="Sim")+($H120="Sim"))</f>
        <v/>
      </c>
      <c r="J120" s="7" t="n"/>
      <c r="K120" s="7" t="n"/>
    </row>
    <row r="121">
      <c r="A121" s="11" t="n"/>
      <c r="B121" s="4" t="n"/>
      <c r="C121" s="12" t="n"/>
      <c r="D121" s="7" t="n"/>
      <c r="E121" s="7" t="n"/>
      <c r="F121" s="6" t="n"/>
      <c r="G121" s="6" t="n"/>
      <c r="H121" s="6" t="n"/>
      <c r="I121" s="13">
        <f>IF(OR($B121="",$F121="",$G121="",$H121="",$J121=""),"",($F121="Sim")+($G121="Sim")+($H121="Sim"))</f>
        <v/>
      </c>
      <c r="J121" s="7" t="n"/>
      <c r="K121" s="7" t="n"/>
    </row>
    <row r="122">
      <c r="A122" s="11" t="n"/>
      <c r="B122" s="4" t="n"/>
      <c r="C122" s="12" t="n"/>
      <c r="D122" s="7" t="n"/>
      <c r="E122" s="7" t="n"/>
      <c r="F122" s="6" t="n"/>
      <c r="G122" s="6" t="n"/>
      <c r="H122" s="6" t="n"/>
      <c r="I122" s="13">
        <f>IF(OR($B122="",$F122="",$G122="",$H122="",$J122=""),"",($F122="Sim")+($G122="Sim")+($H122="Sim"))</f>
        <v/>
      </c>
      <c r="J122" s="7" t="n"/>
      <c r="K122" s="7" t="n"/>
    </row>
    <row r="123">
      <c r="A123" s="11" t="n"/>
      <c r="B123" s="4" t="n"/>
      <c r="C123" s="12" t="n"/>
      <c r="D123" s="7" t="n"/>
      <c r="E123" s="7" t="n"/>
      <c r="F123" s="6" t="n"/>
      <c r="G123" s="6" t="n"/>
      <c r="H123" s="6" t="n"/>
      <c r="I123" s="13">
        <f>IF(OR($B123="",$F123="",$G123="",$H123="",$J123=""),"",($F123="Sim")+($G123="Sim")+($H123="Sim"))</f>
        <v/>
      </c>
      <c r="J123" s="7" t="n"/>
      <c r="K123" s="7" t="n"/>
    </row>
    <row r="124">
      <c r="A124" s="11" t="n"/>
      <c r="B124" s="4" t="n"/>
      <c r="C124" s="12" t="n"/>
      <c r="D124" s="7" t="n"/>
      <c r="E124" s="7" t="n"/>
      <c r="F124" s="6" t="n"/>
      <c r="G124" s="6" t="n"/>
      <c r="H124" s="6" t="n"/>
      <c r="I124" s="13">
        <f>IF(OR($B124="",$F124="",$G124="",$H124="",$J124=""),"",($F124="Sim")+($G124="Sim")+($H124="Sim"))</f>
        <v/>
      </c>
      <c r="J124" s="7" t="n"/>
      <c r="K124" s="7" t="n"/>
    </row>
    <row r="125">
      <c r="A125" s="11" t="n"/>
      <c r="B125" s="4" t="n"/>
      <c r="C125" s="12" t="n"/>
      <c r="D125" s="7" t="n"/>
      <c r="E125" s="7" t="n"/>
      <c r="F125" s="6" t="n"/>
      <c r="G125" s="6" t="n"/>
      <c r="H125" s="6" t="n"/>
      <c r="I125" s="13">
        <f>IF(OR($B125="",$F125="",$G125="",$H125="",$J125=""),"",($F125="Sim")+($G125="Sim")+($H125="Sim"))</f>
        <v/>
      </c>
      <c r="J125" s="7" t="n"/>
      <c r="K125" s="7" t="n"/>
    </row>
    <row r="126">
      <c r="A126" s="11" t="n"/>
      <c r="B126" s="4" t="n"/>
      <c r="C126" s="12" t="n"/>
      <c r="D126" s="7" t="n"/>
      <c r="E126" s="7" t="n"/>
      <c r="F126" s="6" t="n"/>
      <c r="G126" s="6" t="n"/>
      <c r="H126" s="6" t="n"/>
      <c r="I126" s="13">
        <f>IF(OR($B126="",$F126="",$G126="",$H126="",$J126=""),"",($F126="Sim")+($G126="Sim")+($H126="Sim"))</f>
        <v/>
      </c>
      <c r="J126" s="7" t="n"/>
      <c r="K126" s="7" t="n"/>
    </row>
    <row r="127">
      <c r="A127" s="11" t="n"/>
      <c r="B127" s="4" t="n"/>
      <c r="C127" s="12" t="n"/>
      <c r="D127" s="7" t="n"/>
      <c r="E127" s="7" t="n"/>
      <c r="F127" s="6" t="n"/>
      <c r="G127" s="6" t="n"/>
      <c r="H127" s="6" t="n"/>
      <c r="I127" s="13">
        <f>IF(OR($B127="",$F127="",$G127="",$H127="",$J127=""),"",($F127="Sim")+($G127="Sim")+($H127="Sim"))</f>
        <v/>
      </c>
      <c r="J127" s="7" t="n"/>
      <c r="K127" s="7" t="n"/>
    </row>
    <row r="128">
      <c r="A128" s="11" t="n"/>
      <c r="B128" s="4" t="n"/>
      <c r="C128" s="12" t="n"/>
      <c r="D128" s="7" t="n"/>
      <c r="E128" s="7" t="n"/>
      <c r="F128" s="6" t="n"/>
      <c r="G128" s="6" t="n"/>
      <c r="H128" s="6" t="n"/>
      <c r="I128" s="13">
        <f>IF(OR($B128="",$F128="",$G128="",$H128="",$J128=""),"",($F128="Sim")+($G128="Sim")+($H128="Sim"))</f>
        <v/>
      </c>
      <c r="J128" s="7" t="n"/>
      <c r="K128" s="7" t="n"/>
    </row>
    <row r="129">
      <c r="A129" s="11" t="n"/>
      <c r="B129" s="4" t="n"/>
      <c r="C129" s="12" t="n"/>
      <c r="D129" s="7" t="n"/>
      <c r="E129" s="7" t="n"/>
      <c r="F129" s="6" t="n"/>
      <c r="G129" s="6" t="n"/>
      <c r="H129" s="6" t="n"/>
      <c r="I129" s="13">
        <f>IF(OR($B129="",$F129="",$G129="",$H129="",$J129=""),"",($F129="Sim")+($G129="Sim")+($H129="Sim"))</f>
        <v/>
      </c>
      <c r="J129" s="7" t="n"/>
      <c r="K129" s="7" t="n"/>
    </row>
    <row r="130">
      <c r="A130" s="11" t="n"/>
      <c r="B130" s="4" t="n"/>
      <c r="C130" s="12" t="n"/>
      <c r="D130" s="7" t="n"/>
      <c r="E130" s="7" t="n"/>
      <c r="F130" s="6" t="n"/>
      <c r="G130" s="6" t="n"/>
      <c r="H130" s="6" t="n"/>
      <c r="I130" s="13">
        <f>IF(OR($B130="",$F130="",$G130="",$H130="",$J130=""),"",($F130="Sim")+($G130="Sim")+($H130="Sim"))</f>
        <v/>
      </c>
      <c r="J130" s="7" t="n"/>
      <c r="K130" s="7" t="n"/>
    </row>
    <row r="131">
      <c r="A131" s="11" t="n"/>
      <c r="B131" s="4" t="n"/>
      <c r="C131" s="12" t="n"/>
      <c r="D131" s="7" t="n"/>
      <c r="E131" s="7" t="n"/>
      <c r="F131" s="6" t="n"/>
      <c r="G131" s="6" t="n"/>
      <c r="H131" s="6" t="n"/>
      <c r="I131" s="13">
        <f>IF(OR($B131="",$F131="",$G131="",$H131="",$J131=""),"",($F131="Sim")+($G131="Sim")+($H131="Sim"))</f>
        <v/>
      </c>
      <c r="J131" s="7" t="n"/>
      <c r="K131" s="7" t="n"/>
    </row>
    <row r="132">
      <c r="A132" s="11" t="n"/>
      <c r="B132" s="4" t="n"/>
      <c r="C132" s="12" t="n"/>
      <c r="D132" s="7" t="n"/>
      <c r="E132" s="7" t="n"/>
      <c r="F132" s="6" t="n"/>
      <c r="G132" s="6" t="n"/>
      <c r="H132" s="6" t="n"/>
      <c r="I132" s="13">
        <f>IF(OR($B132="",$F132="",$G132="",$H132="",$J132=""),"",($F132="Sim")+($G132="Sim")+($H132="Sim"))</f>
        <v/>
      </c>
      <c r="J132" s="7" t="n"/>
      <c r="K132" s="7" t="n"/>
    </row>
    <row r="133">
      <c r="A133" s="11" t="n"/>
      <c r="B133" s="4" t="n"/>
      <c r="C133" s="12" t="n"/>
      <c r="D133" s="7" t="n"/>
      <c r="E133" s="7" t="n"/>
      <c r="F133" s="6" t="n"/>
      <c r="G133" s="6" t="n"/>
      <c r="H133" s="6" t="n"/>
      <c r="I133" s="13">
        <f>IF(OR($B133="",$F133="",$G133="",$H133="",$J133=""),"",($F133="Sim")+($G133="Sim")+($H133="Sim"))</f>
        <v/>
      </c>
      <c r="J133" s="7" t="n"/>
      <c r="K133" s="7" t="n"/>
    </row>
    <row r="134">
      <c r="A134" s="11" t="n"/>
      <c r="B134" s="4" t="n"/>
      <c r="C134" s="12" t="n"/>
      <c r="D134" s="7" t="n"/>
      <c r="E134" s="7" t="n"/>
      <c r="F134" s="6" t="n"/>
      <c r="G134" s="6" t="n"/>
      <c r="H134" s="6" t="n"/>
      <c r="I134" s="13">
        <f>IF(OR($B134="",$F134="",$G134="",$H134="",$J134=""),"",($F134="Sim")+($G134="Sim")+($H134="Sim"))</f>
        <v/>
      </c>
      <c r="J134" s="7" t="n"/>
      <c r="K134" s="7" t="n"/>
    </row>
    <row r="135">
      <c r="A135" s="11" t="n"/>
      <c r="B135" s="4" t="n"/>
      <c r="C135" s="12" t="n"/>
      <c r="D135" s="7" t="n"/>
      <c r="E135" s="7" t="n"/>
      <c r="F135" s="6" t="n"/>
      <c r="G135" s="6" t="n"/>
      <c r="H135" s="6" t="n"/>
      <c r="I135" s="13">
        <f>IF(OR($B135="",$F135="",$G135="",$H135="",$J135=""),"",($F135="Sim")+($G135="Sim")+($H135="Sim"))</f>
        <v/>
      </c>
      <c r="J135" s="7" t="n"/>
      <c r="K135" s="7" t="n"/>
    </row>
    <row r="136">
      <c r="A136" s="11" t="n"/>
      <c r="B136" s="4" t="n"/>
      <c r="C136" s="12" t="n"/>
      <c r="D136" s="7" t="n"/>
      <c r="E136" s="7" t="n"/>
      <c r="F136" s="6" t="n"/>
      <c r="G136" s="6" t="n"/>
      <c r="H136" s="6" t="n"/>
      <c r="I136" s="13">
        <f>IF(OR($B136="",$F136="",$G136="",$H136="",$J136=""),"",($F136="Sim")+($G136="Sim")+($H136="Sim"))</f>
        <v/>
      </c>
      <c r="J136" s="7" t="n"/>
      <c r="K136" s="7" t="n"/>
    </row>
    <row r="137">
      <c r="A137" s="11" t="n"/>
      <c r="B137" s="4" t="n"/>
      <c r="C137" s="12" t="n"/>
      <c r="D137" s="7" t="n"/>
      <c r="E137" s="7" t="n"/>
      <c r="F137" s="6" t="n"/>
      <c r="G137" s="6" t="n"/>
      <c r="H137" s="6" t="n"/>
      <c r="I137" s="13">
        <f>IF(OR($B137="",$F137="",$G137="",$H137="",$J137=""),"",($F137="Sim")+($G137="Sim")+($H137="Sim"))</f>
        <v/>
      </c>
      <c r="J137" s="7" t="n"/>
      <c r="K137" s="7" t="n"/>
    </row>
    <row r="138">
      <c r="A138" s="11" t="n"/>
      <c r="B138" s="4" t="n"/>
      <c r="C138" s="12" t="n"/>
      <c r="D138" s="7" t="n"/>
      <c r="E138" s="7" t="n"/>
      <c r="F138" s="6" t="n"/>
      <c r="G138" s="6" t="n"/>
      <c r="H138" s="6" t="n"/>
      <c r="I138" s="13">
        <f>IF(OR($B138="",$F138="",$G138="",$H138="",$J138=""),"",($F138="Sim")+($G138="Sim")+($H138="Sim"))</f>
        <v/>
      </c>
      <c r="J138" s="7" t="n"/>
      <c r="K138" s="7" t="n"/>
    </row>
    <row r="139">
      <c r="A139" s="11" t="n"/>
      <c r="B139" s="4" t="n"/>
      <c r="C139" s="12" t="n"/>
      <c r="D139" s="7" t="n"/>
      <c r="E139" s="7" t="n"/>
      <c r="F139" s="6" t="n"/>
      <c r="G139" s="6" t="n"/>
      <c r="H139" s="6" t="n"/>
      <c r="I139" s="13">
        <f>IF(OR($B139="",$F139="",$G139="",$H139="",$J139=""),"",($F139="Sim")+($G139="Sim")+($H139="Sim"))</f>
        <v/>
      </c>
      <c r="J139" s="7" t="n"/>
      <c r="K139" s="7" t="n"/>
    </row>
    <row r="140">
      <c r="A140" s="11" t="n"/>
      <c r="B140" s="4" t="n"/>
      <c r="C140" s="12" t="n"/>
      <c r="D140" s="7" t="n"/>
      <c r="E140" s="7" t="n"/>
      <c r="F140" s="6" t="n"/>
      <c r="G140" s="6" t="n"/>
      <c r="H140" s="6" t="n"/>
      <c r="I140" s="13">
        <f>IF(OR($B140="",$F140="",$G140="",$H140="",$J140=""),"",($F140="Sim")+($G140="Sim")+($H140="Sim"))</f>
        <v/>
      </c>
      <c r="J140" s="7" t="n"/>
      <c r="K140" s="7" t="n"/>
    </row>
    <row r="141">
      <c r="A141" s="11" t="n"/>
      <c r="B141" s="4" t="n"/>
      <c r="C141" s="12" t="n"/>
      <c r="D141" s="7" t="n"/>
      <c r="E141" s="7" t="n"/>
      <c r="F141" s="6" t="n"/>
      <c r="G141" s="6" t="n"/>
      <c r="H141" s="6" t="n"/>
      <c r="I141" s="13">
        <f>IF(OR($B141="",$F141="",$G141="",$H141="",$J141=""),"",($F141="Sim")+($G141="Sim")+($H141="Sim"))</f>
        <v/>
      </c>
      <c r="J141" s="7" t="n"/>
      <c r="K141" s="7" t="n"/>
    </row>
    <row r="142">
      <c r="A142" s="11" t="n"/>
      <c r="B142" s="4" t="n"/>
      <c r="C142" s="12" t="n"/>
      <c r="D142" s="7" t="n"/>
      <c r="E142" s="7" t="n"/>
      <c r="F142" s="6" t="n"/>
      <c r="G142" s="6" t="n"/>
      <c r="H142" s="6" t="n"/>
      <c r="I142" s="13">
        <f>IF(OR($B142="",$F142="",$G142="",$H142="",$J142=""),"",($F142="Sim")+($G142="Sim")+($H142="Sim"))</f>
        <v/>
      </c>
      <c r="J142" s="7" t="n"/>
      <c r="K142" s="7" t="n"/>
    </row>
    <row r="143">
      <c r="A143" s="11" t="n"/>
      <c r="B143" s="4" t="n"/>
      <c r="C143" s="12" t="n"/>
      <c r="D143" s="7" t="n"/>
      <c r="E143" s="7" t="n"/>
      <c r="F143" s="6" t="n"/>
      <c r="G143" s="6" t="n"/>
      <c r="H143" s="6" t="n"/>
      <c r="I143" s="13">
        <f>IF(OR($B143="",$F143="",$G143="",$H143="",$J143=""),"",($F143="Sim")+($G143="Sim")+($H143="Sim"))</f>
        <v/>
      </c>
      <c r="J143" s="7" t="n"/>
      <c r="K143" s="7" t="n"/>
    </row>
    <row r="144">
      <c r="A144" s="11" t="n"/>
      <c r="B144" s="4" t="n"/>
      <c r="C144" s="12" t="n"/>
      <c r="D144" s="7" t="n"/>
      <c r="E144" s="7" t="n"/>
      <c r="F144" s="6" t="n"/>
      <c r="G144" s="6" t="n"/>
      <c r="H144" s="6" t="n"/>
      <c r="I144" s="13">
        <f>IF(OR($B144="",$F144="",$G144="",$H144="",$J144=""),"",($F144="Sim")+($G144="Sim")+($H144="Sim"))</f>
        <v/>
      </c>
      <c r="J144" s="7" t="n"/>
      <c r="K144" s="7" t="n"/>
    </row>
    <row r="145">
      <c r="A145" s="11" t="n"/>
      <c r="B145" s="4" t="n"/>
      <c r="C145" s="12" t="n"/>
      <c r="D145" s="7" t="n"/>
      <c r="E145" s="7" t="n"/>
      <c r="F145" s="6" t="n"/>
      <c r="G145" s="6" t="n"/>
      <c r="H145" s="6" t="n"/>
      <c r="I145" s="13">
        <f>IF(OR($B145="",$F145="",$G145="",$H145="",$J145=""),"",($F145="Sim")+($G145="Sim")+($H145="Sim"))</f>
        <v/>
      </c>
      <c r="J145" s="7" t="n"/>
      <c r="K145" s="7" t="n"/>
    </row>
    <row r="146">
      <c r="A146" s="11" t="n"/>
      <c r="B146" s="4" t="n"/>
      <c r="C146" s="12" t="n"/>
      <c r="D146" s="7" t="n"/>
      <c r="E146" s="7" t="n"/>
      <c r="F146" s="6" t="n"/>
      <c r="G146" s="6" t="n"/>
      <c r="H146" s="6" t="n"/>
      <c r="I146" s="13">
        <f>IF(OR($B146="",$F146="",$G146="",$H146="",$J146=""),"",($F146="Sim")+($G146="Sim")+($H146="Sim"))</f>
        <v/>
      </c>
      <c r="J146" s="7" t="n"/>
      <c r="K146" s="7" t="n"/>
    </row>
    <row r="147">
      <c r="A147" s="11" t="n"/>
      <c r="B147" s="4" t="n"/>
      <c r="C147" s="12" t="n"/>
      <c r="D147" s="7" t="n"/>
      <c r="E147" s="7" t="n"/>
      <c r="F147" s="6" t="n"/>
      <c r="G147" s="6" t="n"/>
      <c r="H147" s="6" t="n"/>
      <c r="I147" s="13">
        <f>IF(OR($B147="",$F147="",$G147="",$H147="",$J147=""),"",($F147="Sim")+($G147="Sim")+($H147="Sim"))</f>
        <v/>
      </c>
      <c r="J147" s="7" t="n"/>
      <c r="K147" s="7" t="n"/>
    </row>
    <row r="148">
      <c r="A148" s="11" t="n"/>
      <c r="B148" s="4" t="n"/>
      <c r="C148" s="12" t="n"/>
      <c r="D148" s="7" t="n"/>
      <c r="E148" s="7" t="n"/>
      <c r="F148" s="6" t="n"/>
      <c r="G148" s="6" t="n"/>
      <c r="H148" s="6" t="n"/>
      <c r="I148" s="13">
        <f>IF(OR($B148="",$F148="",$G148="",$H148="",$J148=""),"",($F148="Sim")+($G148="Sim")+($H148="Sim"))</f>
        <v/>
      </c>
      <c r="J148" s="7" t="n"/>
      <c r="K148" s="7" t="n"/>
    </row>
    <row r="149">
      <c r="A149" s="11" t="n"/>
      <c r="B149" s="4" t="n"/>
      <c r="C149" s="12" t="n"/>
      <c r="D149" s="7" t="n"/>
      <c r="E149" s="7" t="n"/>
      <c r="F149" s="6" t="n"/>
      <c r="G149" s="6" t="n"/>
      <c r="H149" s="6" t="n"/>
      <c r="I149" s="13">
        <f>IF(OR($B149="",$F149="",$G149="",$H149="",$J149=""),"",($F149="Sim")+($G149="Sim")+($H149="Sim"))</f>
        <v/>
      </c>
      <c r="J149" s="7" t="n"/>
      <c r="K149" s="7" t="n"/>
    </row>
    <row r="150">
      <c r="A150" s="11" t="n"/>
      <c r="B150" s="4" t="n"/>
      <c r="C150" s="12" t="n"/>
      <c r="D150" s="7" t="n"/>
      <c r="E150" s="7" t="n"/>
      <c r="F150" s="6" t="n"/>
      <c r="G150" s="6" t="n"/>
      <c r="H150" s="6" t="n"/>
      <c r="I150" s="13">
        <f>IF(OR($B150="",$F150="",$G150="",$H150="",$J150=""),"",($F150="Sim")+($G150="Sim")+($H150="Sim"))</f>
        <v/>
      </c>
      <c r="J150" s="7" t="n"/>
      <c r="K150" s="7" t="n"/>
    </row>
    <row r="151">
      <c r="A151" s="11" t="n"/>
      <c r="B151" s="4" t="n"/>
      <c r="C151" s="12" t="n"/>
      <c r="D151" s="7" t="n"/>
      <c r="E151" s="7" t="n"/>
      <c r="F151" s="6" t="n"/>
      <c r="G151" s="6" t="n"/>
      <c r="H151" s="6" t="n"/>
      <c r="I151" s="13">
        <f>IF(OR($B151="",$F151="",$G151="",$H151="",$J151=""),"",($F151="Sim")+($G151="Sim")+($H151="Sim"))</f>
        <v/>
      </c>
      <c r="J151" s="7" t="n"/>
      <c r="K151" s="7" t="n"/>
    </row>
    <row r="152">
      <c r="A152" s="11" t="n"/>
      <c r="B152" s="4" t="n"/>
      <c r="C152" s="12" t="n"/>
      <c r="D152" s="7" t="n"/>
      <c r="E152" s="7" t="n"/>
      <c r="F152" s="6" t="n"/>
      <c r="G152" s="6" t="n"/>
      <c r="H152" s="6" t="n"/>
      <c r="I152" s="13">
        <f>IF(OR($B152="",$F152="",$G152="",$H152="",$J152=""),"",($F152="Sim")+($G152="Sim")+($H152="Sim"))</f>
        <v/>
      </c>
      <c r="J152" s="7" t="n"/>
      <c r="K152" s="7" t="n"/>
    </row>
    <row r="153">
      <c r="A153" s="11" t="n"/>
      <c r="B153" s="4" t="n"/>
      <c r="C153" s="12" t="n"/>
      <c r="D153" s="7" t="n"/>
      <c r="E153" s="7" t="n"/>
      <c r="F153" s="6" t="n"/>
      <c r="G153" s="6" t="n"/>
      <c r="H153" s="6" t="n"/>
      <c r="I153" s="13">
        <f>IF(OR($B153="",$F153="",$G153="",$H153="",$J153=""),"",($F153="Sim")+($G153="Sim")+($H153="Sim"))</f>
        <v/>
      </c>
      <c r="J153" s="7" t="n"/>
      <c r="K153" s="7" t="n"/>
    </row>
    <row r="154">
      <c r="A154" s="11" t="n"/>
      <c r="B154" s="4" t="n"/>
      <c r="C154" s="12" t="n"/>
      <c r="D154" s="7" t="n"/>
      <c r="E154" s="7" t="n"/>
      <c r="F154" s="6" t="n"/>
      <c r="G154" s="6" t="n"/>
      <c r="H154" s="6" t="n"/>
      <c r="I154" s="13">
        <f>IF(OR($B154="",$F154="",$G154="",$H154="",$J154=""),"",($F154="Sim")+($G154="Sim")+($H154="Sim"))</f>
        <v/>
      </c>
      <c r="J154" s="7" t="n"/>
      <c r="K154" s="7" t="n"/>
    </row>
    <row r="155">
      <c r="A155" s="11" t="n"/>
      <c r="B155" s="4" t="n"/>
      <c r="C155" s="12" t="n"/>
      <c r="D155" s="7" t="n"/>
      <c r="E155" s="7" t="n"/>
      <c r="F155" s="6" t="n"/>
      <c r="G155" s="6" t="n"/>
      <c r="H155" s="6" t="n"/>
      <c r="I155" s="13">
        <f>IF(OR($B155="",$F155="",$G155="",$H155="",$J155=""),"",($F155="Sim")+($G155="Sim")+($H155="Sim"))</f>
        <v/>
      </c>
      <c r="J155" s="7" t="n"/>
      <c r="K155" s="7" t="n"/>
    </row>
    <row r="156">
      <c r="A156" s="11" t="n"/>
      <c r="B156" s="4" t="n"/>
      <c r="C156" s="12" t="n"/>
      <c r="D156" s="7" t="n"/>
      <c r="E156" s="7" t="n"/>
      <c r="F156" s="6" t="n"/>
      <c r="G156" s="6" t="n"/>
      <c r="H156" s="6" t="n"/>
      <c r="I156" s="13">
        <f>IF(OR($B156="",$F156="",$G156="",$H156="",$J156=""),"",($F156="Sim")+($G156="Sim")+($H156="Sim"))</f>
        <v/>
      </c>
      <c r="J156" s="7" t="n"/>
      <c r="K156" s="7" t="n"/>
    </row>
    <row r="157">
      <c r="A157" s="11" t="n"/>
      <c r="B157" s="4" t="n"/>
      <c r="C157" s="12" t="n"/>
      <c r="D157" s="7" t="n"/>
      <c r="E157" s="7" t="n"/>
      <c r="F157" s="6" t="n"/>
      <c r="G157" s="6" t="n"/>
      <c r="H157" s="6" t="n"/>
      <c r="I157" s="13">
        <f>IF(OR($B157="",$F157="",$G157="",$H157="",$J157=""),"",($F157="Sim")+($G157="Sim")+($H157="Sim"))</f>
        <v/>
      </c>
      <c r="J157" s="7" t="n"/>
      <c r="K157" s="7" t="n"/>
    </row>
    <row r="158">
      <c r="A158" s="11" t="n"/>
      <c r="B158" s="4" t="n"/>
      <c r="C158" s="12" t="n"/>
      <c r="D158" s="7" t="n"/>
      <c r="E158" s="7" t="n"/>
      <c r="F158" s="6" t="n"/>
      <c r="G158" s="6" t="n"/>
      <c r="H158" s="6" t="n"/>
      <c r="I158" s="13">
        <f>IF(OR($B158="",$F158="",$G158="",$H158="",$J158=""),"",($F158="Sim")+($G158="Sim")+($H158="Sim"))</f>
        <v/>
      </c>
      <c r="J158" s="7" t="n"/>
      <c r="K158" s="7" t="n"/>
    </row>
    <row r="159">
      <c r="A159" s="11" t="n"/>
      <c r="B159" s="4" t="n"/>
      <c r="C159" s="12" t="n"/>
      <c r="D159" s="7" t="n"/>
      <c r="E159" s="7" t="n"/>
      <c r="F159" s="6" t="n"/>
      <c r="G159" s="6" t="n"/>
      <c r="H159" s="6" t="n"/>
      <c r="I159" s="13">
        <f>IF(OR($B159="",$F159="",$G159="",$H159="",$J159=""),"",($F159="Sim")+($G159="Sim")+($H159="Sim"))</f>
        <v/>
      </c>
      <c r="J159" s="7" t="n"/>
      <c r="K159" s="7" t="n"/>
    </row>
    <row r="160">
      <c r="A160" s="11" t="n"/>
      <c r="B160" s="4" t="n"/>
      <c r="C160" s="12" t="n"/>
      <c r="D160" s="7" t="n"/>
      <c r="E160" s="7" t="n"/>
      <c r="F160" s="6" t="n"/>
      <c r="G160" s="6" t="n"/>
      <c r="H160" s="6" t="n"/>
      <c r="I160" s="13">
        <f>IF(OR($B160="",$F160="",$G160="",$H160="",$J160=""),"",($F160="Sim")+($G160="Sim")+($H160="Sim"))</f>
        <v/>
      </c>
      <c r="J160" s="7" t="n"/>
      <c r="K160" s="7" t="n"/>
    </row>
    <row r="161">
      <c r="A161" s="11" t="n"/>
      <c r="B161" s="4" t="n"/>
      <c r="C161" s="12" t="n"/>
      <c r="D161" s="7" t="n"/>
      <c r="E161" s="7" t="n"/>
      <c r="F161" s="6" t="n"/>
      <c r="G161" s="6" t="n"/>
      <c r="H161" s="6" t="n"/>
      <c r="I161" s="13">
        <f>IF(OR($B161="",$F161="",$G161="",$H161="",$J161=""),"",($F161="Sim")+($G161="Sim")+($H161="Sim"))</f>
        <v/>
      </c>
      <c r="J161" s="7" t="n"/>
      <c r="K161" s="7" t="n"/>
    </row>
    <row r="162">
      <c r="A162" s="11" t="n"/>
      <c r="B162" s="4" t="n"/>
      <c r="C162" s="12" t="n"/>
      <c r="D162" s="7" t="n"/>
      <c r="E162" s="7" t="n"/>
      <c r="F162" s="6" t="n"/>
      <c r="G162" s="6" t="n"/>
      <c r="H162" s="6" t="n"/>
      <c r="I162" s="13">
        <f>IF(OR($B162="",$F162="",$G162="",$H162="",$J162=""),"",($F162="Sim")+($G162="Sim")+($H162="Sim"))</f>
        <v/>
      </c>
      <c r="J162" s="7" t="n"/>
      <c r="K162" s="7" t="n"/>
    </row>
    <row r="163">
      <c r="A163" s="11" t="n"/>
      <c r="B163" s="4" t="n"/>
      <c r="C163" s="12" t="n"/>
      <c r="D163" s="7" t="n"/>
      <c r="E163" s="7" t="n"/>
      <c r="F163" s="6" t="n"/>
      <c r="G163" s="6" t="n"/>
      <c r="H163" s="6" t="n"/>
      <c r="I163" s="13">
        <f>IF(OR($B163="",$F163="",$G163="",$H163="",$J163=""),"",($F163="Sim")+($G163="Sim")+($H163="Sim"))</f>
        <v/>
      </c>
      <c r="J163" s="7" t="n"/>
      <c r="K163" s="7" t="n"/>
    </row>
    <row r="164">
      <c r="A164" s="11" t="n"/>
      <c r="B164" s="4" t="n"/>
      <c r="C164" s="12" t="n"/>
      <c r="D164" s="7" t="n"/>
      <c r="E164" s="7" t="n"/>
      <c r="F164" s="6" t="n"/>
      <c r="G164" s="6" t="n"/>
      <c r="H164" s="6" t="n"/>
      <c r="I164" s="13">
        <f>IF(OR($B164="",$F164="",$G164="",$H164="",$J164=""),"",($F164="Sim")+($G164="Sim")+($H164="Sim"))</f>
        <v/>
      </c>
      <c r="J164" s="7" t="n"/>
      <c r="K164" s="7" t="n"/>
    </row>
    <row r="165">
      <c r="A165" s="11" t="n"/>
      <c r="B165" s="4" t="n"/>
      <c r="C165" s="12" t="n"/>
      <c r="D165" s="7" t="n"/>
      <c r="E165" s="7" t="n"/>
      <c r="F165" s="6" t="n"/>
      <c r="G165" s="6" t="n"/>
      <c r="H165" s="6" t="n"/>
      <c r="I165" s="13">
        <f>IF(OR($B165="",$F165="",$G165="",$H165="",$J165=""),"",($F165="Sim")+($G165="Sim")+($H165="Sim"))</f>
        <v/>
      </c>
      <c r="J165" s="7" t="n"/>
      <c r="K165" s="7" t="n"/>
    </row>
    <row r="166">
      <c r="A166" s="11" t="n"/>
      <c r="B166" s="4" t="n"/>
      <c r="C166" s="12" t="n"/>
      <c r="D166" s="7" t="n"/>
      <c r="E166" s="7" t="n"/>
      <c r="F166" s="6" t="n"/>
      <c r="G166" s="6" t="n"/>
      <c r="H166" s="6" t="n"/>
      <c r="I166" s="13">
        <f>IF(OR($B166="",$F166="",$G166="",$H166="",$J166=""),"",($F166="Sim")+($G166="Sim")+($H166="Sim"))</f>
        <v/>
      </c>
      <c r="J166" s="7" t="n"/>
      <c r="K166" s="7" t="n"/>
    </row>
    <row r="167">
      <c r="A167" s="11" t="n"/>
      <c r="B167" s="4" t="n"/>
      <c r="C167" s="12" t="n"/>
      <c r="D167" s="7" t="n"/>
      <c r="E167" s="7" t="n"/>
      <c r="F167" s="6" t="n"/>
      <c r="G167" s="6" t="n"/>
      <c r="H167" s="6" t="n"/>
      <c r="I167" s="13">
        <f>IF(OR($B167="",$F167="",$G167="",$H167="",$J167=""),"",($F167="Sim")+($G167="Sim")+($H167="Sim"))</f>
        <v/>
      </c>
      <c r="J167" s="7" t="n"/>
      <c r="K167" s="7" t="n"/>
    </row>
    <row r="168">
      <c r="A168" s="11" t="n"/>
      <c r="B168" s="4" t="n"/>
      <c r="C168" s="12" t="n"/>
      <c r="D168" s="7" t="n"/>
      <c r="E168" s="7" t="n"/>
      <c r="F168" s="6" t="n"/>
      <c r="G168" s="6" t="n"/>
      <c r="H168" s="6" t="n"/>
      <c r="I168" s="13">
        <f>IF(OR($B168="",$F168="",$G168="",$H168="",$J168=""),"",($F168="Sim")+($G168="Sim")+($H168="Sim"))</f>
        <v/>
      </c>
      <c r="J168" s="7" t="n"/>
      <c r="K168" s="7" t="n"/>
    </row>
    <row r="169">
      <c r="A169" s="11" t="n"/>
      <c r="B169" s="4" t="n"/>
      <c r="C169" s="12" t="n"/>
      <c r="D169" s="7" t="n"/>
      <c r="E169" s="7" t="n"/>
      <c r="F169" s="6" t="n"/>
      <c r="G169" s="6" t="n"/>
      <c r="H169" s="6" t="n"/>
      <c r="I169" s="13">
        <f>IF(OR($B169="",$F169="",$G169="",$H169="",$J169=""),"",($F169="Sim")+($G169="Sim")+($H169="Sim"))</f>
        <v/>
      </c>
      <c r="J169" s="7" t="n"/>
      <c r="K169" s="7" t="n"/>
    </row>
    <row r="170">
      <c r="A170" s="11" t="n"/>
      <c r="B170" s="4" t="n"/>
      <c r="C170" s="12" t="n"/>
      <c r="D170" s="7" t="n"/>
      <c r="E170" s="7" t="n"/>
      <c r="F170" s="6" t="n"/>
      <c r="G170" s="6" t="n"/>
      <c r="H170" s="6" t="n"/>
      <c r="I170" s="13">
        <f>IF(OR($B170="",$F170="",$G170="",$H170="",$J170=""),"",($F170="Sim")+($G170="Sim")+($H170="Sim"))</f>
        <v/>
      </c>
      <c r="J170" s="7" t="n"/>
      <c r="K170" s="7" t="n"/>
    </row>
    <row r="171">
      <c r="A171" s="11" t="n"/>
      <c r="B171" s="4" t="n"/>
      <c r="C171" s="12" t="n"/>
      <c r="D171" s="7" t="n"/>
      <c r="E171" s="7" t="n"/>
      <c r="F171" s="6" t="n"/>
      <c r="G171" s="6" t="n"/>
      <c r="H171" s="6" t="n"/>
      <c r="I171" s="13">
        <f>IF(OR($B171="",$F171="",$G171="",$H171="",$J171=""),"",($F171="Sim")+($G171="Sim")+($H171="Sim"))</f>
        <v/>
      </c>
      <c r="J171" s="7" t="n"/>
      <c r="K171" s="7" t="n"/>
    </row>
    <row r="172">
      <c r="A172" s="11" t="n"/>
      <c r="B172" s="4" t="n"/>
      <c r="C172" s="12" t="n"/>
      <c r="D172" s="7" t="n"/>
      <c r="E172" s="7" t="n"/>
      <c r="F172" s="6" t="n"/>
      <c r="G172" s="6" t="n"/>
      <c r="H172" s="6" t="n"/>
      <c r="I172" s="13">
        <f>IF(OR($B172="",$F172="",$G172="",$H172="",$J172=""),"",($F172="Sim")+($G172="Sim")+($H172="Sim"))</f>
        <v/>
      </c>
      <c r="J172" s="7" t="n"/>
      <c r="K172" s="7" t="n"/>
    </row>
    <row r="173">
      <c r="A173" s="11" t="n"/>
      <c r="B173" s="4" t="n"/>
      <c r="C173" s="12" t="n"/>
      <c r="D173" s="7" t="n"/>
      <c r="E173" s="7" t="n"/>
      <c r="F173" s="6" t="n"/>
      <c r="G173" s="6" t="n"/>
      <c r="H173" s="6" t="n"/>
      <c r="I173" s="13">
        <f>IF(OR($B173="",$F173="",$G173="",$H173="",$J173=""),"",($F173="Sim")+($G173="Sim")+($H173="Sim"))</f>
        <v/>
      </c>
      <c r="J173" s="7" t="n"/>
      <c r="K173" s="7" t="n"/>
    </row>
    <row r="174">
      <c r="A174" s="11" t="n"/>
      <c r="B174" s="4" t="n"/>
      <c r="C174" s="12" t="n"/>
      <c r="D174" s="7" t="n"/>
      <c r="E174" s="7" t="n"/>
      <c r="F174" s="6" t="n"/>
      <c r="G174" s="6" t="n"/>
      <c r="H174" s="6" t="n"/>
      <c r="I174" s="13">
        <f>IF(OR($B174="",$F174="",$G174="",$H174="",$J174=""),"",($F174="Sim")+($G174="Sim")+($H174="Sim"))</f>
        <v/>
      </c>
      <c r="J174" s="7" t="n"/>
      <c r="K174" s="7" t="n"/>
    </row>
    <row r="175">
      <c r="A175" s="11" t="n"/>
      <c r="B175" s="4" t="n"/>
      <c r="C175" s="12" t="n"/>
      <c r="D175" s="7" t="n"/>
      <c r="E175" s="7" t="n"/>
      <c r="F175" s="6" t="n"/>
      <c r="G175" s="6" t="n"/>
      <c r="H175" s="6" t="n"/>
      <c r="I175" s="13">
        <f>IF(OR($B175="",$F175="",$G175="",$H175="",$J175=""),"",($F175="Sim")+($G175="Sim")+($H175="Sim"))</f>
        <v/>
      </c>
      <c r="J175" s="7" t="n"/>
      <c r="K175" s="7" t="n"/>
    </row>
    <row r="176">
      <c r="A176" s="11" t="n"/>
      <c r="B176" s="4" t="n"/>
      <c r="C176" s="12" t="n"/>
      <c r="D176" s="7" t="n"/>
      <c r="E176" s="7" t="n"/>
      <c r="F176" s="6" t="n"/>
      <c r="G176" s="6" t="n"/>
      <c r="H176" s="6" t="n"/>
      <c r="I176" s="13">
        <f>IF(OR($B176="",$F176="",$G176="",$H176="",$J176=""),"",($F176="Sim")+($G176="Sim")+($H176="Sim"))</f>
        <v/>
      </c>
      <c r="J176" s="7" t="n"/>
      <c r="K176" s="7" t="n"/>
    </row>
    <row r="177">
      <c r="A177" s="11" t="n"/>
      <c r="B177" s="4" t="n"/>
      <c r="C177" s="12" t="n"/>
      <c r="D177" s="7" t="n"/>
      <c r="E177" s="7" t="n"/>
      <c r="F177" s="6" t="n"/>
      <c r="G177" s="6" t="n"/>
      <c r="H177" s="6" t="n"/>
      <c r="I177" s="13">
        <f>IF(OR($B177="",$F177="",$G177="",$H177="",$J177=""),"",($F177="Sim")+($G177="Sim")+($H177="Sim"))</f>
        <v/>
      </c>
      <c r="J177" s="7" t="n"/>
      <c r="K177" s="7" t="n"/>
    </row>
    <row r="178">
      <c r="A178" s="11" t="n"/>
      <c r="B178" s="4" t="n"/>
      <c r="C178" s="12" t="n"/>
      <c r="D178" s="7" t="n"/>
      <c r="E178" s="7" t="n"/>
      <c r="F178" s="6" t="n"/>
      <c r="G178" s="6" t="n"/>
      <c r="H178" s="6" t="n"/>
      <c r="I178" s="13">
        <f>IF(OR($B178="",$F178="",$G178="",$H178="",$J178=""),"",($F178="Sim")+($G178="Sim")+($H178="Sim"))</f>
        <v/>
      </c>
      <c r="J178" s="7" t="n"/>
      <c r="K178" s="7" t="n"/>
    </row>
    <row r="179">
      <c r="A179" s="11" t="n"/>
      <c r="B179" s="4" t="n"/>
      <c r="C179" s="12" t="n"/>
      <c r="D179" s="7" t="n"/>
      <c r="E179" s="7" t="n"/>
      <c r="F179" s="6" t="n"/>
      <c r="G179" s="6" t="n"/>
      <c r="H179" s="6" t="n"/>
      <c r="I179" s="13">
        <f>IF(OR($B179="",$F179="",$G179="",$H179="",$J179=""),"",($F179="Sim")+($G179="Sim")+($H179="Sim"))</f>
        <v/>
      </c>
      <c r="J179" s="7" t="n"/>
      <c r="K179" s="7" t="n"/>
    </row>
    <row r="180">
      <c r="A180" s="11" t="n"/>
      <c r="B180" s="4" t="n"/>
      <c r="C180" s="12" t="n"/>
      <c r="D180" s="7" t="n"/>
      <c r="E180" s="7" t="n"/>
      <c r="F180" s="6" t="n"/>
      <c r="G180" s="6" t="n"/>
      <c r="H180" s="6" t="n"/>
      <c r="I180" s="13">
        <f>IF(OR($B180="",$F180="",$G180="",$H180="",$J180=""),"",($F180="Sim")+($G180="Sim")+($H180="Sim"))</f>
        <v/>
      </c>
      <c r="J180" s="7" t="n"/>
      <c r="K180" s="7" t="n"/>
    </row>
    <row r="181">
      <c r="A181" s="11" t="n"/>
      <c r="B181" s="4" t="n"/>
      <c r="C181" s="12" t="n"/>
      <c r="D181" s="7" t="n"/>
      <c r="E181" s="7" t="n"/>
      <c r="F181" s="6" t="n"/>
      <c r="G181" s="6" t="n"/>
      <c r="H181" s="6" t="n"/>
      <c r="I181" s="13">
        <f>IF(OR($B181="",$F181="",$G181="",$H181="",$J181=""),"",($F181="Sim")+($G181="Sim")+($H181="Sim"))</f>
        <v/>
      </c>
      <c r="J181" s="7" t="n"/>
      <c r="K181" s="7" t="n"/>
    </row>
    <row r="182">
      <c r="A182" s="11" t="n"/>
      <c r="B182" s="4" t="n"/>
      <c r="C182" s="12" t="n"/>
      <c r="D182" s="7" t="n"/>
      <c r="E182" s="7" t="n"/>
      <c r="F182" s="6" t="n"/>
      <c r="G182" s="6" t="n"/>
      <c r="H182" s="6" t="n"/>
      <c r="I182" s="13">
        <f>IF(OR($B182="",$F182="",$G182="",$H182="",$J182=""),"",($F182="Sim")+($G182="Sim")+($H182="Sim"))</f>
        <v/>
      </c>
      <c r="J182" s="7" t="n"/>
      <c r="K182" s="7" t="n"/>
    </row>
    <row r="183">
      <c r="A183" s="11" t="n"/>
      <c r="B183" s="4" t="n"/>
      <c r="C183" s="12" t="n"/>
      <c r="D183" s="7" t="n"/>
      <c r="E183" s="7" t="n"/>
      <c r="F183" s="6" t="n"/>
      <c r="G183" s="6" t="n"/>
      <c r="H183" s="6" t="n"/>
      <c r="I183" s="13">
        <f>IF(OR($B183="",$F183="",$G183="",$H183="",$J183=""),"",($F183="Sim")+($G183="Sim")+($H183="Sim"))</f>
        <v/>
      </c>
      <c r="J183" s="7" t="n"/>
      <c r="K183" s="7" t="n"/>
    </row>
    <row r="184">
      <c r="A184" s="11" t="n"/>
      <c r="B184" s="4" t="n"/>
      <c r="C184" s="12" t="n"/>
      <c r="D184" s="7" t="n"/>
      <c r="E184" s="7" t="n"/>
      <c r="F184" s="6" t="n"/>
      <c r="G184" s="6" t="n"/>
      <c r="H184" s="6" t="n"/>
      <c r="I184" s="13">
        <f>IF(OR($B184="",$F184="",$G184="",$H184="",$J184=""),"",($F184="Sim")+($G184="Sim")+($H184="Sim"))</f>
        <v/>
      </c>
      <c r="J184" s="7" t="n"/>
      <c r="K184" s="7" t="n"/>
    </row>
    <row r="185">
      <c r="A185" s="11" t="n"/>
      <c r="B185" s="4" t="n"/>
      <c r="C185" s="12" t="n"/>
      <c r="D185" s="7" t="n"/>
      <c r="E185" s="7" t="n"/>
      <c r="F185" s="6" t="n"/>
      <c r="G185" s="6" t="n"/>
      <c r="H185" s="6" t="n"/>
      <c r="I185" s="13">
        <f>IF(OR($B185="",$F185="",$G185="",$H185="",$J185=""),"",($F185="Sim")+($G185="Sim")+($H185="Sim"))</f>
        <v/>
      </c>
      <c r="J185" s="7" t="n"/>
      <c r="K185" s="7" t="n"/>
    </row>
    <row r="186">
      <c r="A186" s="11" t="n"/>
      <c r="B186" s="4" t="n"/>
      <c r="C186" s="12" t="n"/>
      <c r="D186" s="7" t="n"/>
      <c r="E186" s="7" t="n"/>
      <c r="F186" s="6" t="n"/>
      <c r="G186" s="6" t="n"/>
      <c r="H186" s="6" t="n"/>
      <c r="I186" s="13">
        <f>IF(OR($B186="",$F186="",$G186="",$H186="",$J186=""),"",($F186="Sim")+($G186="Sim")+($H186="Sim"))</f>
        <v/>
      </c>
      <c r="J186" s="7" t="n"/>
      <c r="K186" s="7" t="n"/>
    </row>
    <row r="187">
      <c r="A187" s="11" t="n"/>
      <c r="B187" s="4" t="n"/>
      <c r="C187" s="12" t="n"/>
      <c r="D187" s="7" t="n"/>
      <c r="E187" s="7" t="n"/>
      <c r="F187" s="6" t="n"/>
      <c r="G187" s="6" t="n"/>
      <c r="H187" s="6" t="n"/>
      <c r="I187" s="13">
        <f>IF(OR($B187="",$F187="",$G187="",$H187="",$J187=""),"",($F187="Sim")+($G187="Sim")+($H187="Sim"))</f>
        <v/>
      </c>
      <c r="J187" s="7" t="n"/>
      <c r="K187" s="7" t="n"/>
    </row>
    <row r="188">
      <c r="A188" s="11" t="n"/>
      <c r="B188" s="4" t="n"/>
      <c r="C188" s="12" t="n"/>
      <c r="D188" s="7" t="n"/>
      <c r="E188" s="7" t="n"/>
      <c r="F188" s="6" t="n"/>
      <c r="G188" s="6" t="n"/>
      <c r="H188" s="6" t="n"/>
      <c r="I188" s="13">
        <f>IF(OR($B188="",$F188="",$G188="",$H188="",$J188=""),"",($F188="Sim")+($G188="Sim")+($H188="Sim"))</f>
        <v/>
      </c>
      <c r="J188" s="7" t="n"/>
      <c r="K188" s="7" t="n"/>
    </row>
    <row r="189">
      <c r="A189" s="11" t="n"/>
      <c r="B189" s="4" t="n"/>
      <c r="C189" s="12" t="n"/>
      <c r="D189" s="7" t="n"/>
      <c r="E189" s="7" t="n"/>
      <c r="F189" s="6" t="n"/>
      <c r="G189" s="6" t="n"/>
      <c r="H189" s="6" t="n"/>
      <c r="I189" s="13">
        <f>IF(OR($B189="",$F189="",$G189="",$H189="",$J189=""),"",($F189="Sim")+($G189="Sim")+($H189="Sim"))</f>
        <v/>
      </c>
      <c r="J189" s="7" t="n"/>
      <c r="K189" s="7" t="n"/>
    </row>
    <row r="190">
      <c r="A190" s="11" t="n"/>
      <c r="B190" s="4" t="n"/>
      <c r="C190" s="12" t="n"/>
      <c r="D190" s="7" t="n"/>
      <c r="E190" s="7" t="n"/>
      <c r="F190" s="6" t="n"/>
      <c r="G190" s="6" t="n"/>
      <c r="H190" s="6" t="n"/>
      <c r="I190" s="13">
        <f>IF(OR($B190="",$F190="",$G190="",$H190="",$J190=""),"",($F190="Sim")+($G190="Sim")+($H190="Sim"))</f>
        <v/>
      </c>
      <c r="J190" s="7" t="n"/>
      <c r="K190" s="7" t="n"/>
    </row>
    <row r="191">
      <c r="A191" s="11" t="n"/>
      <c r="B191" s="4" t="n"/>
      <c r="C191" s="12" t="n"/>
      <c r="D191" s="7" t="n"/>
      <c r="E191" s="7" t="n"/>
      <c r="F191" s="6" t="n"/>
      <c r="G191" s="6" t="n"/>
      <c r="H191" s="6" t="n"/>
      <c r="I191" s="13">
        <f>IF(OR($B191="",$F191="",$G191="",$H191="",$J191=""),"",($F191="Sim")+($G191="Sim")+($H191="Sim"))</f>
        <v/>
      </c>
      <c r="J191" s="7" t="n"/>
      <c r="K191" s="7" t="n"/>
    </row>
    <row r="192">
      <c r="A192" s="11" t="n"/>
      <c r="B192" s="4" t="n"/>
      <c r="C192" s="12" t="n"/>
      <c r="D192" s="7" t="n"/>
      <c r="E192" s="7" t="n"/>
      <c r="F192" s="6" t="n"/>
      <c r="G192" s="6" t="n"/>
      <c r="H192" s="6" t="n"/>
      <c r="I192" s="13">
        <f>IF(OR($B192="",$F192="",$G192="",$H192="",$J192=""),"",($F192="Sim")+($G192="Sim")+($H192="Sim"))</f>
        <v/>
      </c>
      <c r="J192" s="7" t="n"/>
      <c r="K192" s="7" t="n"/>
    </row>
    <row r="193">
      <c r="A193" s="11" t="n"/>
      <c r="B193" s="4" t="n"/>
      <c r="C193" s="12" t="n"/>
      <c r="D193" s="7" t="n"/>
      <c r="E193" s="7" t="n"/>
      <c r="F193" s="6" t="n"/>
      <c r="G193" s="6" t="n"/>
      <c r="H193" s="6" t="n"/>
      <c r="I193" s="13">
        <f>IF(OR($B193="",$F193="",$G193="",$H193="",$J193=""),"",($F193="Sim")+($G193="Sim")+($H193="Sim"))</f>
        <v/>
      </c>
      <c r="J193" s="7" t="n"/>
      <c r="K193" s="7" t="n"/>
    </row>
    <row r="194">
      <c r="A194" s="11" t="n"/>
      <c r="B194" s="4" t="n"/>
      <c r="C194" s="12" t="n"/>
      <c r="D194" s="7" t="n"/>
      <c r="E194" s="7" t="n"/>
      <c r="F194" s="6" t="n"/>
      <c r="G194" s="6" t="n"/>
      <c r="H194" s="6" t="n"/>
      <c r="I194" s="13">
        <f>IF(OR($B194="",$F194="",$G194="",$H194="",$J194=""),"",($F194="Sim")+($G194="Sim")+($H194="Sim"))</f>
        <v/>
      </c>
      <c r="J194" s="7" t="n"/>
      <c r="K194" s="7" t="n"/>
    </row>
    <row r="195">
      <c r="A195" s="11" t="n"/>
      <c r="B195" s="4" t="n"/>
      <c r="C195" s="12" t="n"/>
      <c r="D195" s="7" t="n"/>
      <c r="E195" s="7" t="n"/>
      <c r="F195" s="6" t="n"/>
      <c r="G195" s="6" t="n"/>
      <c r="H195" s="6" t="n"/>
      <c r="I195" s="13">
        <f>IF(OR($B195="",$F195="",$G195="",$H195="",$J195=""),"",($F195="Sim")+($G195="Sim")+($H195="Sim"))</f>
        <v/>
      </c>
      <c r="J195" s="7" t="n"/>
      <c r="K195" s="7" t="n"/>
    </row>
    <row r="196">
      <c r="A196" s="11" t="n"/>
      <c r="B196" s="4" t="n"/>
      <c r="C196" s="12" t="n"/>
      <c r="D196" s="7" t="n"/>
      <c r="E196" s="7" t="n"/>
      <c r="F196" s="6" t="n"/>
      <c r="G196" s="6" t="n"/>
      <c r="H196" s="6" t="n"/>
      <c r="I196" s="13">
        <f>IF(OR($B196="",$F196="",$G196="",$H196="",$J196=""),"",($F196="Sim")+($G196="Sim")+($H196="Sim"))</f>
        <v/>
      </c>
      <c r="J196" s="7" t="n"/>
      <c r="K196" s="7" t="n"/>
    </row>
    <row r="197">
      <c r="A197" s="11" t="n"/>
      <c r="B197" s="4" t="n"/>
      <c r="C197" s="12" t="n"/>
      <c r="D197" s="7" t="n"/>
      <c r="E197" s="7" t="n"/>
      <c r="F197" s="6" t="n"/>
      <c r="G197" s="6" t="n"/>
      <c r="H197" s="6" t="n"/>
      <c r="I197" s="13">
        <f>IF(OR($B197="",$F197="",$G197="",$H197="",$J197=""),"",($F197="Sim")+($G197="Sim")+($H197="Sim"))</f>
        <v/>
      </c>
      <c r="J197" s="7" t="n"/>
      <c r="K197" s="7" t="n"/>
    </row>
    <row r="198">
      <c r="A198" s="11" t="n"/>
      <c r="B198" s="4" t="n"/>
      <c r="C198" s="12" t="n"/>
      <c r="D198" s="7" t="n"/>
      <c r="E198" s="7" t="n"/>
      <c r="F198" s="6" t="n"/>
      <c r="G198" s="6" t="n"/>
      <c r="H198" s="6" t="n"/>
      <c r="I198" s="13">
        <f>IF(OR($B198="",$F198="",$G198="",$H198="",$J198=""),"",($F198="Sim")+($G198="Sim")+($H198="Sim"))</f>
        <v/>
      </c>
      <c r="J198" s="7" t="n"/>
      <c r="K198" s="7" t="n"/>
    </row>
    <row r="199">
      <c r="A199" s="11" t="n"/>
      <c r="B199" s="4" t="n"/>
      <c r="C199" s="12" t="n"/>
      <c r="D199" s="7" t="n"/>
      <c r="E199" s="7" t="n"/>
      <c r="F199" s="6" t="n"/>
      <c r="G199" s="6" t="n"/>
      <c r="H199" s="6" t="n"/>
      <c r="I199" s="13">
        <f>IF(OR($B199="",$F199="",$G199="",$H199="",$J199=""),"",($F199="Sim")+($G199="Sim")+($H199="Sim"))</f>
        <v/>
      </c>
      <c r="J199" s="7" t="n"/>
      <c r="K199" s="7" t="n"/>
    </row>
    <row r="200">
      <c r="A200" s="11" t="n"/>
      <c r="B200" s="4" t="n"/>
      <c r="C200" s="12" t="n"/>
      <c r="D200" s="7" t="n"/>
      <c r="E200" s="7" t="n"/>
      <c r="F200" s="6" t="n"/>
      <c r="G200" s="6" t="n"/>
      <c r="H200" s="6" t="n"/>
      <c r="I200" s="13">
        <f>IF(OR($B200="",$F200="",$G200="",$H200="",$J200=""),"",($F200="Sim")+($G200="Sim")+($H200="Sim"))</f>
        <v/>
      </c>
      <c r="J200" s="7" t="n"/>
      <c r="K200" s="7" t="n"/>
    </row>
    <row r="201">
      <c r="A201" s="11" t="n"/>
      <c r="B201" s="4" t="n"/>
      <c r="C201" s="12" t="n"/>
      <c r="D201" s="7" t="n"/>
      <c r="E201" s="7" t="n"/>
      <c r="F201" s="6" t="n"/>
      <c r="G201" s="6" t="n"/>
      <c r="H201" s="6" t="n"/>
      <c r="I201" s="13">
        <f>IF(OR($B201="",$F201="",$G201="",$H201="",$J201=""),"",($F201="Sim")+($G201="Sim")+($H201="Sim"))</f>
        <v/>
      </c>
      <c r="J201" s="7" t="n"/>
      <c r="K201" s="7" t="n"/>
    </row>
    <row r="202">
      <c r="A202" s="11" t="n"/>
      <c r="B202" s="4" t="n"/>
      <c r="C202" s="12" t="n"/>
      <c r="D202" s="7" t="n"/>
      <c r="E202" s="7" t="n"/>
      <c r="F202" s="6" t="n"/>
      <c r="G202" s="6" t="n"/>
      <c r="H202" s="6" t="n"/>
      <c r="I202" s="13">
        <f>IF(OR($B202="",$F202="",$G202="",$H202="",$J202=""),"",($F202="Sim")+($G202="Sim")+($H202="Sim"))</f>
        <v/>
      </c>
      <c r="J202" s="7" t="n"/>
      <c r="K202" s="7" t="n"/>
    </row>
    <row r="203">
      <c r="A203" s="11" t="n"/>
      <c r="B203" s="4" t="n"/>
      <c r="C203" s="12" t="n"/>
      <c r="D203" s="7" t="n"/>
      <c r="E203" s="7" t="n"/>
      <c r="F203" s="6" t="n"/>
      <c r="G203" s="6" t="n"/>
      <c r="H203" s="6" t="n"/>
      <c r="I203" s="13">
        <f>IF(OR($B203="",$F203="",$G203="",$H203="",$J203=""),"",($F203="Sim")+($G203="Sim")+($H203="Sim"))</f>
        <v/>
      </c>
      <c r="J203" s="7" t="n"/>
      <c r="K203" s="7" t="n"/>
    </row>
    <row r="204">
      <c r="A204" s="11" t="n"/>
      <c r="B204" s="4" t="n"/>
      <c r="C204" s="12" t="n"/>
      <c r="D204" s="7" t="n"/>
      <c r="E204" s="7" t="n"/>
      <c r="F204" s="6" t="n"/>
      <c r="G204" s="6" t="n"/>
      <c r="H204" s="6" t="n"/>
      <c r="I204" s="13">
        <f>IF(OR($B204="",$F204="",$G204="",$H204="",$J204=""),"",($F204="Sim")+($G204="Sim")+($H204="Sim"))</f>
        <v/>
      </c>
      <c r="J204" s="7" t="n"/>
      <c r="K204" s="7" t="n"/>
    </row>
  </sheetData>
  <autoFilter ref="A4:K204"/>
  <conditionalFormatting sqref="F5:H204">
    <cfRule type="expression" priority="1" dxfId="0">
      <formula>F5="Sim"</formula>
    </cfRule>
    <cfRule type="expression" priority="2" dxfId="1">
      <formula>F5="Não"</formula>
    </cfRule>
  </conditionalFormatting>
  <dataValidations count="2">
    <dataValidation sqref="B5:B204" showDropDown="0" showInputMessage="0" showErrorMessage="0" allowBlank="1" type="list">
      <formula1>='Matriz de cobertura'!$A$5:$A$24</formula1>
    </dataValidation>
    <dataValidation sqref="F5:F204 G5:G204 H5:H204" showDropDown="0" showInputMessage="0" showErrorMessage="0" allowBlank="1" type="list">
      <formula1>='Matriz de cobertura'!$Q$5:$Q$6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2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9" customWidth="1" min="3" max="3"/>
    <col width="9" customWidth="1" min="4" max="4"/>
    <col width="10" customWidth="1" min="5" max="5"/>
    <col width="12" customWidth="1" min="6" max="6"/>
    <col width="26" customWidth="1" min="7" max="7"/>
    <col width="12" customWidth="1" min="8" max="8"/>
    <col width="15" customWidth="1" min="9" max="9"/>
  </cols>
  <sheetData>
    <row r="1">
      <c r="A1" s="1" t="inlineStr">
        <is>
          <t>Resumo</t>
        </is>
      </c>
    </row>
    <row r="2">
      <c r="A2" s="2" t="inlineStr">
        <is>
          <t>Resultados por língua no mês indicado abaixo. Mude o mês para ver o teste de outro mês. Passou = pontuação igual ou superior ao limiar e nenhum erro de política.</t>
        </is>
      </c>
    </row>
    <row r="4" ht="24" customHeight="1">
      <c r="A4" s="3" t="inlineStr">
        <is>
          <t>Definição</t>
        </is>
      </c>
      <c r="B4" s="3" t="inlineStr">
        <is>
          <t>Valor</t>
        </is>
      </c>
    </row>
    <row r="5">
      <c r="A5" s="7" t="inlineStr">
        <is>
          <t>Mês testado (primeiro dia do mês)</t>
        </is>
      </c>
      <c r="B5" s="14" t="n">
        <v>46296</v>
      </c>
    </row>
    <row r="6">
      <c r="A6" s="7" t="inlineStr">
        <is>
          <t>Limiar para passar (pontuação)</t>
        </is>
      </c>
      <c r="B6" s="15" t="n">
        <v>0.9</v>
      </c>
    </row>
    <row r="8" ht="24" customHeight="1">
      <c r="A8" s="3" t="inlineStr">
        <is>
          <t>Medida</t>
        </is>
      </c>
      <c r="B8" s="3" t="inlineStr">
        <is>
          <t>Valor</t>
        </is>
      </c>
    </row>
    <row r="9">
      <c r="A9" s="7" t="inlineStr">
        <is>
          <t>Línguas na matriz</t>
        </is>
      </c>
      <c r="B9" s="16">
        <f>COUNTIF('Matriz de cobertura'!$A$5:$A$24,"?*")</f>
        <v/>
      </c>
    </row>
    <row r="10">
      <c r="A10" s="7" t="inlineStr">
        <is>
          <t>Passaram este mês</t>
        </is>
      </c>
      <c r="B10" s="16">
        <f>COUNTIF($F$21:$F$40,"Passou")</f>
        <v/>
      </c>
    </row>
    <row r="11">
      <c r="A11" s="7" t="inlineStr">
        <is>
          <t>Falharam este mês</t>
        </is>
      </c>
      <c r="B11" s="16">
        <f>COUNTIF($F$21:$F$40,"Falhou")</f>
        <v/>
      </c>
    </row>
    <row r="12">
      <c r="A12" s="7" t="inlineStr">
        <is>
          <t>Não testadas este mês</t>
        </is>
      </c>
      <c r="B12" s="16">
        <f>COUNTIF($F$21:$F$40,"Não testada")</f>
        <v/>
      </c>
    </row>
    <row r="13">
      <c r="A13" s="7" t="inlineStr">
        <is>
          <t>Sem revisor</t>
        </is>
      </c>
      <c r="B13" s="16">
        <f>COUNTIF($G$21:$G$40,"Em falta")</f>
        <v/>
      </c>
    </row>
    <row r="14">
      <c r="A14" s="7" t="inlineStr">
        <is>
          <t>Sem alternativa que funcione</t>
        </is>
      </c>
      <c r="B14" s="16">
        <f>COUNTIF($H$21:$H$40,"Não")</f>
        <v/>
      </c>
    </row>
    <row r="15">
      <c r="A15" s="7" t="inlineStr">
        <is>
          <t>Contam como Com apoio</t>
        </is>
      </c>
      <c r="B15" s="16">
        <f>COUNTIF($I$21:$I$40,"Com apoio")</f>
        <v/>
      </c>
    </row>
    <row r="16">
      <c r="A16" s="7" t="inlineStr">
        <is>
          <t>Contam como Só IA</t>
        </is>
      </c>
      <c r="B16" s="16">
        <f>COUNTIF($I$21:$I$40,"Só IA")</f>
        <v/>
      </c>
    </row>
    <row r="17">
      <c r="A17" s="7" t="inlineStr">
        <is>
          <t>Contam como Sem apoio</t>
        </is>
      </c>
      <c r="B17" s="16">
        <f>COUNTIF($I$21:$I$40,"Sem apoio")</f>
        <v/>
      </c>
    </row>
    <row r="19">
      <c r="A19" s="17" t="inlineStr">
        <is>
          <t>Resultados por língua</t>
        </is>
      </c>
    </row>
    <row r="20" ht="34" customHeight="1">
      <c r="A20" s="3" t="inlineStr">
        <is>
          <t>Língua</t>
        </is>
      </c>
      <c r="B20" s="3" t="inlineStr">
        <is>
          <t>Perguntas pontuadas</t>
        </is>
      </c>
      <c r="C20" s="3" t="inlineStr">
        <is>
          <t>Pontos</t>
        </is>
      </c>
      <c r="D20" s="3" t="inlineStr">
        <is>
          <t>Pontuação</t>
        </is>
      </c>
      <c r="E20" s="3" t="inlineStr">
        <is>
          <t>Erros de política</t>
        </is>
      </c>
      <c r="F20" s="3" t="inlineStr">
        <is>
          <t>Resultado</t>
        </is>
      </c>
      <c r="G20" s="3" t="inlineStr">
        <is>
          <t>Revisor</t>
        </is>
      </c>
      <c r="H20" s="3" t="inlineStr">
        <is>
          <t>Alternativa que funciona</t>
        </is>
      </c>
      <c r="I20" s="3" t="inlineStr">
        <is>
          <t>Conta como</t>
        </is>
      </c>
    </row>
    <row r="21">
      <c r="A21" s="4">
        <f>IF('Matriz de cobertura'!$A5="","",'Matriz de cobertura'!$A5)</f>
        <v/>
      </c>
      <c r="B21" s="18">
        <f>IF($A21="","",COUNTIFS('Avaliação'!$B$5:$B$204,$A21,'Avaliação'!$A$5:$A$204,"&gt;="&amp;$B$5,'Avaliação'!$A$5:$A$204,"&lt;"&amp;EDATE($B$5,1),'Avaliação'!$I$5:$I$204,"&gt;=0"))</f>
        <v/>
      </c>
      <c r="C21" s="18">
        <f>IF($A21="","",SUMIFS('Avaliação'!$I$5:$I$204,'Avaliação'!$B$5:$B$204,$A21,'Avaliação'!$A$5:$A$204,"&gt;="&amp;$B$5,'Avaliação'!$A$5:$A$204,"&lt;"&amp;EDATE($B$5,1)))</f>
        <v/>
      </c>
      <c r="D21" s="19">
        <f>IF(OR($A21="",N($B21)=0),"",$C21/(3*$B21))</f>
        <v/>
      </c>
      <c r="E21" s="18">
        <f>IF($A21="","",COUNTIFS('Avaliação'!$B$5:$B$204,$A21,'Avaliação'!$A$5:$A$204,"&gt;="&amp;$B$5,'Avaliação'!$A$5:$A$204,"&lt;"&amp;EDATE($B$5,1),'Avaliação'!$H$5:$H$204,"Não",'Avaliação'!$I$5:$I$204,"&gt;=0"))</f>
        <v/>
      </c>
      <c r="F21" s="20">
        <f>IF($A21="","",IF($B21=0,"Não testada",IF(AND($D21&gt;=$B$6-0.000001,$E21=0),"Passou","Falhou")))</f>
        <v/>
      </c>
      <c r="G21" s="9">
        <f>IF($A21="","",IF('Matriz de cobertura'!$E5="","Em falta",'Matriz de cobertura'!$E5))</f>
        <v/>
      </c>
      <c r="H21" s="8">
        <f>IF($A21="","",IF(OR('Matriz de cobertura'!$F5="",'Matriz de cobertura'!$G5&lt;&gt;"Sim"),"Não","Sim"))</f>
        <v/>
      </c>
      <c r="I21" s="9">
        <f>IF($A21="","",'Matriz de cobertura'!$K5)</f>
        <v/>
      </c>
    </row>
    <row r="22">
      <c r="A22" s="4">
        <f>IF('Matriz de cobertura'!$A6="","",'Matriz de cobertura'!$A6)</f>
        <v/>
      </c>
      <c r="B22" s="18">
        <f>IF($A22="","",COUNTIFS('Avaliação'!$B$5:$B$204,$A22,'Avaliação'!$A$5:$A$204,"&gt;="&amp;$B$5,'Avaliação'!$A$5:$A$204,"&lt;"&amp;EDATE($B$5,1),'Avaliação'!$I$5:$I$204,"&gt;=0"))</f>
        <v/>
      </c>
      <c r="C22" s="18">
        <f>IF($A22="","",SUMIFS('Avaliação'!$I$5:$I$204,'Avaliação'!$B$5:$B$204,$A22,'Avaliação'!$A$5:$A$204,"&gt;="&amp;$B$5,'Avaliação'!$A$5:$A$204,"&lt;"&amp;EDATE($B$5,1)))</f>
        <v/>
      </c>
      <c r="D22" s="19">
        <f>IF(OR($A22="",N($B22)=0),"",$C22/(3*$B22))</f>
        <v/>
      </c>
      <c r="E22" s="18">
        <f>IF($A22="","",COUNTIFS('Avaliação'!$B$5:$B$204,$A22,'Avaliação'!$A$5:$A$204,"&gt;="&amp;$B$5,'Avaliação'!$A$5:$A$204,"&lt;"&amp;EDATE($B$5,1),'Avaliação'!$H$5:$H$204,"Não",'Avaliação'!$I$5:$I$204,"&gt;=0"))</f>
        <v/>
      </c>
      <c r="F22" s="20">
        <f>IF($A22="","",IF($B22=0,"Não testada",IF(AND($D22&gt;=$B$6-0.000001,$E22=0),"Passou","Falhou")))</f>
        <v/>
      </c>
      <c r="G22" s="9">
        <f>IF($A22="","",IF('Matriz de cobertura'!$E6="","Em falta",'Matriz de cobertura'!$E6))</f>
        <v/>
      </c>
      <c r="H22" s="8">
        <f>IF($A22="","",IF(OR('Matriz de cobertura'!$F6="",'Matriz de cobertura'!$G6&lt;&gt;"Sim"),"Não","Sim"))</f>
        <v/>
      </c>
      <c r="I22" s="9">
        <f>IF($A22="","",'Matriz de cobertura'!$K6)</f>
        <v/>
      </c>
    </row>
    <row r="23">
      <c r="A23" s="4">
        <f>IF('Matriz de cobertura'!$A7="","",'Matriz de cobertura'!$A7)</f>
        <v/>
      </c>
      <c r="B23" s="18">
        <f>IF($A23="","",COUNTIFS('Avaliação'!$B$5:$B$204,$A23,'Avaliação'!$A$5:$A$204,"&gt;="&amp;$B$5,'Avaliação'!$A$5:$A$204,"&lt;"&amp;EDATE($B$5,1),'Avaliação'!$I$5:$I$204,"&gt;=0"))</f>
        <v/>
      </c>
      <c r="C23" s="18">
        <f>IF($A23="","",SUMIFS('Avaliação'!$I$5:$I$204,'Avaliação'!$B$5:$B$204,$A23,'Avaliação'!$A$5:$A$204,"&gt;="&amp;$B$5,'Avaliação'!$A$5:$A$204,"&lt;"&amp;EDATE($B$5,1)))</f>
        <v/>
      </c>
      <c r="D23" s="19">
        <f>IF(OR($A23="",N($B23)=0),"",$C23/(3*$B23))</f>
        <v/>
      </c>
      <c r="E23" s="18">
        <f>IF($A23="","",COUNTIFS('Avaliação'!$B$5:$B$204,$A23,'Avaliação'!$A$5:$A$204,"&gt;="&amp;$B$5,'Avaliação'!$A$5:$A$204,"&lt;"&amp;EDATE($B$5,1),'Avaliação'!$H$5:$H$204,"Não",'Avaliação'!$I$5:$I$204,"&gt;=0"))</f>
        <v/>
      </c>
      <c r="F23" s="20">
        <f>IF($A23="","",IF($B23=0,"Não testada",IF(AND($D23&gt;=$B$6-0.000001,$E23=0),"Passou","Falhou")))</f>
        <v/>
      </c>
      <c r="G23" s="9">
        <f>IF($A23="","",IF('Matriz de cobertura'!$E7="","Em falta",'Matriz de cobertura'!$E7))</f>
        <v/>
      </c>
      <c r="H23" s="8">
        <f>IF($A23="","",IF(OR('Matriz de cobertura'!$F7="",'Matriz de cobertura'!$G7&lt;&gt;"Sim"),"Não","Sim"))</f>
        <v/>
      </c>
      <c r="I23" s="9">
        <f>IF($A23="","",'Matriz de cobertura'!$K7)</f>
        <v/>
      </c>
    </row>
    <row r="24">
      <c r="A24" s="4">
        <f>IF('Matriz de cobertura'!$A8="","",'Matriz de cobertura'!$A8)</f>
        <v/>
      </c>
      <c r="B24" s="18">
        <f>IF($A24="","",COUNTIFS('Avaliação'!$B$5:$B$204,$A24,'Avaliação'!$A$5:$A$204,"&gt;="&amp;$B$5,'Avaliação'!$A$5:$A$204,"&lt;"&amp;EDATE($B$5,1),'Avaliação'!$I$5:$I$204,"&gt;=0"))</f>
        <v/>
      </c>
      <c r="C24" s="18">
        <f>IF($A24="","",SUMIFS('Avaliação'!$I$5:$I$204,'Avaliação'!$B$5:$B$204,$A24,'Avaliação'!$A$5:$A$204,"&gt;="&amp;$B$5,'Avaliação'!$A$5:$A$204,"&lt;"&amp;EDATE($B$5,1)))</f>
        <v/>
      </c>
      <c r="D24" s="19">
        <f>IF(OR($A24="",N($B24)=0),"",$C24/(3*$B24))</f>
        <v/>
      </c>
      <c r="E24" s="18">
        <f>IF($A24="","",COUNTIFS('Avaliação'!$B$5:$B$204,$A24,'Avaliação'!$A$5:$A$204,"&gt;="&amp;$B$5,'Avaliação'!$A$5:$A$204,"&lt;"&amp;EDATE($B$5,1),'Avaliação'!$H$5:$H$204,"Não",'Avaliação'!$I$5:$I$204,"&gt;=0"))</f>
        <v/>
      </c>
      <c r="F24" s="20">
        <f>IF($A24="","",IF($B24=0,"Não testada",IF(AND($D24&gt;=$B$6-0.000001,$E24=0),"Passou","Falhou")))</f>
        <v/>
      </c>
      <c r="G24" s="9">
        <f>IF($A24="","",IF('Matriz de cobertura'!$E8="","Em falta",'Matriz de cobertura'!$E8))</f>
        <v/>
      </c>
      <c r="H24" s="8">
        <f>IF($A24="","",IF(OR('Matriz de cobertura'!$F8="",'Matriz de cobertura'!$G8&lt;&gt;"Sim"),"Não","Sim"))</f>
        <v/>
      </c>
      <c r="I24" s="9">
        <f>IF($A24="","",'Matriz de cobertura'!$K8)</f>
        <v/>
      </c>
    </row>
    <row r="25">
      <c r="A25" s="4">
        <f>IF('Matriz de cobertura'!$A9="","",'Matriz de cobertura'!$A9)</f>
        <v/>
      </c>
      <c r="B25" s="18">
        <f>IF($A25="","",COUNTIFS('Avaliação'!$B$5:$B$204,$A25,'Avaliação'!$A$5:$A$204,"&gt;="&amp;$B$5,'Avaliação'!$A$5:$A$204,"&lt;"&amp;EDATE($B$5,1),'Avaliação'!$I$5:$I$204,"&gt;=0"))</f>
        <v/>
      </c>
      <c r="C25" s="18">
        <f>IF($A25="","",SUMIFS('Avaliação'!$I$5:$I$204,'Avaliação'!$B$5:$B$204,$A25,'Avaliação'!$A$5:$A$204,"&gt;="&amp;$B$5,'Avaliação'!$A$5:$A$204,"&lt;"&amp;EDATE($B$5,1)))</f>
        <v/>
      </c>
      <c r="D25" s="19">
        <f>IF(OR($A25="",N($B25)=0),"",$C25/(3*$B25))</f>
        <v/>
      </c>
      <c r="E25" s="18">
        <f>IF($A25="","",COUNTIFS('Avaliação'!$B$5:$B$204,$A25,'Avaliação'!$A$5:$A$204,"&gt;="&amp;$B$5,'Avaliação'!$A$5:$A$204,"&lt;"&amp;EDATE($B$5,1),'Avaliação'!$H$5:$H$204,"Não",'Avaliação'!$I$5:$I$204,"&gt;=0"))</f>
        <v/>
      </c>
      <c r="F25" s="20">
        <f>IF($A25="","",IF($B25=0,"Não testada",IF(AND($D25&gt;=$B$6-0.000001,$E25=0),"Passou","Falhou")))</f>
        <v/>
      </c>
      <c r="G25" s="9">
        <f>IF($A25="","",IF('Matriz de cobertura'!$E9="","Em falta",'Matriz de cobertura'!$E9))</f>
        <v/>
      </c>
      <c r="H25" s="8">
        <f>IF($A25="","",IF(OR('Matriz de cobertura'!$F9="",'Matriz de cobertura'!$G9&lt;&gt;"Sim"),"Não","Sim"))</f>
        <v/>
      </c>
      <c r="I25" s="9">
        <f>IF($A25="","",'Matriz de cobertura'!$K9)</f>
        <v/>
      </c>
    </row>
    <row r="26">
      <c r="A26" s="4">
        <f>IF('Matriz de cobertura'!$A10="","",'Matriz de cobertura'!$A10)</f>
        <v/>
      </c>
      <c r="B26" s="18">
        <f>IF($A26="","",COUNTIFS('Avaliação'!$B$5:$B$204,$A26,'Avaliação'!$A$5:$A$204,"&gt;="&amp;$B$5,'Avaliação'!$A$5:$A$204,"&lt;"&amp;EDATE($B$5,1),'Avaliação'!$I$5:$I$204,"&gt;=0"))</f>
        <v/>
      </c>
      <c r="C26" s="18">
        <f>IF($A26="","",SUMIFS('Avaliação'!$I$5:$I$204,'Avaliação'!$B$5:$B$204,$A26,'Avaliação'!$A$5:$A$204,"&gt;="&amp;$B$5,'Avaliação'!$A$5:$A$204,"&lt;"&amp;EDATE($B$5,1)))</f>
        <v/>
      </c>
      <c r="D26" s="19">
        <f>IF(OR($A26="",N($B26)=0),"",$C26/(3*$B26))</f>
        <v/>
      </c>
      <c r="E26" s="18">
        <f>IF($A26="","",COUNTIFS('Avaliação'!$B$5:$B$204,$A26,'Avaliação'!$A$5:$A$204,"&gt;="&amp;$B$5,'Avaliação'!$A$5:$A$204,"&lt;"&amp;EDATE($B$5,1),'Avaliação'!$H$5:$H$204,"Não",'Avaliação'!$I$5:$I$204,"&gt;=0"))</f>
        <v/>
      </c>
      <c r="F26" s="20">
        <f>IF($A26="","",IF($B26=0,"Não testada",IF(AND($D26&gt;=$B$6-0.000001,$E26=0),"Passou","Falhou")))</f>
        <v/>
      </c>
      <c r="G26" s="9">
        <f>IF($A26="","",IF('Matriz de cobertura'!$E10="","Em falta",'Matriz de cobertura'!$E10))</f>
        <v/>
      </c>
      <c r="H26" s="8">
        <f>IF($A26="","",IF(OR('Matriz de cobertura'!$F10="",'Matriz de cobertura'!$G10&lt;&gt;"Sim"),"Não","Sim"))</f>
        <v/>
      </c>
      <c r="I26" s="9">
        <f>IF($A26="","",'Matriz de cobertura'!$K10)</f>
        <v/>
      </c>
    </row>
    <row r="27">
      <c r="A27" s="4">
        <f>IF('Matriz de cobertura'!$A11="","",'Matriz de cobertura'!$A11)</f>
        <v/>
      </c>
      <c r="B27" s="18">
        <f>IF($A27="","",COUNTIFS('Avaliação'!$B$5:$B$204,$A27,'Avaliação'!$A$5:$A$204,"&gt;="&amp;$B$5,'Avaliação'!$A$5:$A$204,"&lt;"&amp;EDATE($B$5,1),'Avaliação'!$I$5:$I$204,"&gt;=0"))</f>
        <v/>
      </c>
      <c r="C27" s="18">
        <f>IF($A27="","",SUMIFS('Avaliação'!$I$5:$I$204,'Avaliação'!$B$5:$B$204,$A27,'Avaliação'!$A$5:$A$204,"&gt;="&amp;$B$5,'Avaliação'!$A$5:$A$204,"&lt;"&amp;EDATE($B$5,1)))</f>
        <v/>
      </c>
      <c r="D27" s="19">
        <f>IF(OR($A27="",N($B27)=0),"",$C27/(3*$B27))</f>
        <v/>
      </c>
      <c r="E27" s="18">
        <f>IF($A27="","",COUNTIFS('Avaliação'!$B$5:$B$204,$A27,'Avaliação'!$A$5:$A$204,"&gt;="&amp;$B$5,'Avaliação'!$A$5:$A$204,"&lt;"&amp;EDATE($B$5,1),'Avaliação'!$H$5:$H$204,"Não",'Avaliação'!$I$5:$I$204,"&gt;=0"))</f>
        <v/>
      </c>
      <c r="F27" s="20">
        <f>IF($A27="","",IF($B27=0,"Não testada",IF(AND($D27&gt;=$B$6-0.000001,$E27=0),"Passou","Falhou")))</f>
        <v/>
      </c>
      <c r="G27" s="9">
        <f>IF($A27="","",IF('Matriz de cobertura'!$E11="","Em falta",'Matriz de cobertura'!$E11))</f>
        <v/>
      </c>
      <c r="H27" s="8">
        <f>IF($A27="","",IF(OR('Matriz de cobertura'!$F11="",'Matriz de cobertura'!$G11&lt;&gt;"Sim"),"Não","Sim"))</f>
        <v/>
      </c>
      <c r="I27" s="9">
        <f>IF($A27="","",'Matriz de cobertura'!$K11)</f>
        <v/>
      </c>
    </row>
    <row r="28">
      <c r="A28" s="4">
        <f>IF('Matriz de cobertura'!$A12="","",'Matriz de cobertura'!$A12)</f>
        <v/>
      </c>
      <c r="B28" s="18">
        <f>IF($A28="","",COUNTIFS('Avaliação'!$B$5:$B$204,$A28,'Avaliação'!$A$5:$A$204,"&gt;="&amp;$B$5,'Avaliação'!$A$5:$A$204,"&lt;"&amp;EDATE($B$5,1),'Avaliação'!$I$5:$I$204,"&gt;=0"))</f>
        <v/>
      </c>
      <c r="C28" s="18">
        <f>IF($A28="","",SUMIFS('Avaliação'!$I$5:$I$204,'Avaliação'!$B$5:$B$204,$A28,'Avaliação'!$A$5:$A$204,"&gt;="&amp;$B$5,'Avaliação'!$A$5:$A$204,"&lt;"&amp;EDATE($B$5,1)))</f>
        <v/>
      </c>
      <c r="D28" s="19">
        <f>IF(OR($A28="",N($B28)=0),"",$C28/(3*$B28))</f>
        <v/>
      </c>
      <c r="E28" s="18">
        <f>IF($A28="","",COUNTIFS('Avaliação'!$B$5:$B$204,$A28,'Avaliação'!$A$5:$A$204,"&gt;="&amp;$B$5,'Avaliação'!$A$5:$A$204,"&lt;"&amp;EDATE($B$5,1),'Avaliação'!$H$5:$H$204,"Não",'Avaliação'!$I$5:$I$204,"&gt;=0"))</f>
        <v/>
      </c>
      <c r="F28" s="20">
        <f>IF($A28="","",IF($B28=0,"Não testada",IF(AND($D28&gt;=$B$6-0.000001,$E28=0),"Passou","Falhou")))</f>
        <v/>
      </c>
      <c r="G28" s="9">
        <f>IF($A28="","",IF('Matriz de cobertura'!$E12="","Em falta",'Matriz de cobertura'!$E12))</f>
        <v/>
      </c>
      <c r="H28" s="8">
        <f>IF($A28="","",IF(OR('Matriz de cobertura'!$F12="",'Matriz de cobertura'!$G12&lt;&gt;"Sim"),"Não","Sim"))</f>
        <v/>
      </c>
      <c r="I28" s="9">
        <f>IF($A28="","",'Matriz de cobertura'!$K12)</f>
        <v/>
      </c>
    </row>
    <row r="29">
      <c r="A29" s="4">
        <f>IF('Matriz de cobertura'!$A13="","",'Matriz de cobertura'!$A13)</f>
        <v/>
      </c>
      <c r="B29" s="18">
        <f>IF($A29="","",COUNTIFS('Avaliação'!$B$5:$B$204,$A29,'Avaliação'!$A$5:$A$204,"&gt;="&amp;$B$5,'Avaliação'!$A$5:$A$204,"&lt;"&amp;EDATE($B$5,1),'Avaliação'!$I$5:$I$204,"&gt;=0"))</f>
        <v/>
      </c>
      <c r="C29" s="18">
        <f>IF($A29="","",SUMIFS('Avaliação'!$I$5:$I$204,'Avaliação'!$B$5:$B$204,$A29,'Avaliação'!$A$5:$A$204,"&gt;="&amp;$B$5,'Avaliação'!$A$5:$A$204,"&lt;"&amp;EDATE($B$5,1)))</f>
        <v/>
      </c>
      <c r="D29" s="19">
        <f>IF(OR($A29="",N($B29)=0),"",$C29/(3*$B29))</f>
        <v/>
      </c>
      <c r="E29" s="18">
        <f>IF($A29="","",COUNTIFS('Avaliação'!$B$5:$B$204,$A29,'Avaliação'!$A$5:$A$204,"&gt;="&amp;$B$5,'Avaliação'!$A$5:$A$204,"&lt;"&amp;EDATE($B$5,1),'Avaliação'!$H$5:$H$204,"Não",'Avaliação'!$I$5:$I$204,"&gt;=0"))</f>
        <v/>
      </c>
      <c r="F29" s="20">
        <f>IF($A29="","",IF($B29=0,"Não testada",IF(AND($D29&gt;=$B$6-0.000001,$E29=0),"Passou","Falhou")))</f>
        <v/>
      </c>
      <c r="G29" s="9">
        <f>IF($A29="","",IF('Matriz de cobertura'!$E13="","Em falta",'Matriz de cobertura'!$E13))</f>
        <v/>
      </c>
      <c r="H29" s="8">
        <f>IF($A29="","",IF(OR('Matriz de cobertura'!$F13="",'Matriz de cobertura'!$G13&lt;&gt;"Sim"),"Não","Sim"))</f>
        <v/>
      </c>
      <c r="I29" s="9">
        <f>IF($A29="","",'Matriz de cobertura'!$K13)</f>
        <v/>
      </c>
    </row>
    <row r="30">
      <c r="A30" s="4">
        <f>IF('Matriz de cobertura'!$A14="","",'Matriz de cobertura'!$A14)</f>
        <v/>
      </c>
      <c r="B30" s="18">
        <f>IF($A30="","",COUNTIFS('Avaliação'!$B$5:$B$204,$A30,'Avaliação'!$A$5:$A$204,"&gt;="&amp;$B$5,'Avaliação'!$A$5:$A$204,"&lt;"&amp;EDATE($B$5,1),'Avaliação'!$I$5:$I$204,"&gt;=0"))</f>
        <v/>
      </c>
      <c r="C30" s="18">
        <f>IF($A30="","",SUMIFS('Avaliação'!$I$5:$I$204,'Avaliação'!$B$5:$B$204,$A30,'Avaliação'!$A$5:$A$204,"&gt;="&amp;$B$5,'Avaliação'!$A$5:$A$204,"&lt;"&amp;EDATE($B$5,1)))</f>
        <v/>
      </c>
      <c r="D30" s="19">
        <f>IF(OR($A30="",N($B30)=0),"",$C30/(3*$B30))</f>
        <v/>
      </c>
      <c r="E30" s="18">
        <f>IF($A30="","",COUNTIFS('Avaliação'!$B$5:$B$204,$A30,'Avaliação'!$A$5:$A$204,"&gt;="&amp;$B$5,'Avaliação'!$A$5:$A$204,"&lt;"&amp;EDATE($B$5,1),'Avaliação'!$H$5:$H$204,"Não",'Avaliação'!$I$5:$I$204,"&gt;=0"))</f>
        <v/>
      </c>
      <c r="F30" s="20">
        <f>IF($A30="","",IF($B30=0,"Não testada",IF(AND($D30&gt;=$B$6-0.000001,$E30=0),"Passou","Falhou")))</f>
        <v/>
      </c>
      <c r="G30" s="9">
        <f>IF($A30="","",IF('Matriz de cobertura'!$E14="","Em falta",'Matriz de cobertura'!$E14))</f>
        <v/>
      </c>
      <c r="H30" s="8">
        <f>IF($A30="","",IF(OR('Matriz de cobertura'!$F14="",'Matriz de cobertura'!$G14&lt;&gt;"Sim"),"Não","Sim"))</f>
        <v/>
      </c>
      <c r="I30" s="9">
        <f>IF($A30="","",'Matriz de cobertura'!$K14)</f>
        <v/>
      </c>
    </row>
    <row r="31">
      <c r="A31" s="4">
        <f>IF('Matriz de cobertura'!$A15="","",'Matriz de cobertura'!$A15)</f>
        <v/>
      </c>
      <c r="B31" s="18">
        <f>IF($A31="","",COUNTIFS('Avaliação'!$B$5:$B$204,$A31,'Avaliação'!$A$5:$A$204,"&gt;="&amp;$B$5,'Avaliação'!$A$5:$A$204,"&lt;"&amp;EDATE($B$5,1),'Avaliação'!$I$5:$I$204,"&gt;=0"))</f>
        <v/>
      </c>
      <c r="C31" s="18">
        <f>IF($A31="","",SUMIFS('Avaliação'!$I$5:$I$204,'Avaliação'!$B$5:$B$204,$A31,'Avaliação'!$A$5:$A$204,"&gt;="&amp;$B$5,'Avaliação'!$A$5:$A$204,"&lt;"&amp;EDATE($B$5,1)))</f>
        <v/>
      </c>
      <c r="D31" s="19">
        <f>IF(OR($A31="",N($B31)=0),"",$C31/(3*$B31))</f>
        <v/>
      </c>
      <c r="E31" s="18">
        <f>IF($A31="","",COUNTIFS('Avaliação'!$B$5:$B$204,$A31,'Avaliação'!$A$5:$A$204,"&gt;="&amp;$B$5,'Avaliação'!$A$5:$A$204,"&lt;"&amp;EDATE($B$5,1),'Avaliação'!$H$5:$H$204,"Não",'Avaliação'!$I$5:$I$204,"&gt;=0"))</f>
        <v/>
      </c>
      <c r="F31" s="20">
        <f>IF($A31="","",IF($B31=0,"Não testada",IF(AND($D31&gt;=$B$6-0.000001,$E31=0),"Passou","Falhou")))</f>
        <v/>
      </c>
      <c r="G31" s="9">
        <f>IF($A31="","",IF('Matriz de cobertura'!$E15="","Em falta",'Matriz de cobertura'!$E15))</f>
        <v/>
      </c>
      <c r="H31" s="8">
        <f>IF($A31="","",IF(OR('Matriz de cobertura'!$F15="",'Matriz de cobertura'!$G15&lt;&gt;"Sim"),"Não","Sim"))</f>
        <v/>
      </c>
      <c r="I31" s="9">
        <f>IF($A31="","",'Matriz de cobertura'!$K15)</f>
        <v/>
      </c>
    </row>
    <row r="32">
      <c r="A32" s="4">
        <f>IF('Matriz de cobertura'!$A16="","",'Matriz de cobertura'!$A16)</f>
        <v/>
      </c>
      <c r="B32" s="18">
        <f>IF($A32="","",COUNTIFS('Avaliação'!$B$5:$B$204,$A32,'Avaliação'!$A$5:$A$204,"&gt;="&amp;$B$5,'Avaliação'!$A$5:$A$204,"&lt;"&amp;EDATE($B$5,1),'Avaliação'!$I$5:$I$204,"&gt;=0"))</f>
        <v/>
      </c>
      <c r="C32" s="18">
        <f>IF($A32="","",SUMIFS('Avaliação'!$I$5:$I$204,'Avaliação'!$B$5:$B$204,$A32,'Avaliação'!$A$5:$A$204,"&gt;="&amp;$B$5,'Avaliação'!$A$5:$A$204,"&lt;"&amp;EDATE($B$5,1)))</f>
        <v/>
      </c>
      <c r="D32" s="19">
        <f>IF(OR($A32="",N($B32)=0),"",$C32/(3*$B32))</f>
        <v/>
      </c>
      <c r="E32" s="18">
        <f>IF($A32="","",COUNTIFS('Avaliação'!$B$5:$B$204,$A32,'Avaliação'!$A$5:$A$204,"&gt;="&amp;$B$5,'Avaliação'!$A$5:$A$204,"&lt;"&amp;EDATE($B$5,1),'Avaliação'!$H$5:$H$204,"Não",'Avaliação'!$I$5:$I$204,"&gt;=0"))</f>
        <v/>
      </c>
      <c r="F32" s="20">
        <f>IF($A32="","",IF($B32=0,"Não testada",IF(AND($D32&gt;=$B$6-0.000001,$E32=0),"Passou","Falhou")))</f>
        <v/>
      </c>
      <c r="G32" s="9">
        <f>IF($A32="","",IF('Matriz de cobertura'!$E16="","Em falta",'Matriz de cobertura'!$E16))</f>
        <v/>
      </c>
      <c r="H32" s="8">
        <f>IF($A32="","",IF(OR('Matriz de cobertura'!$F16="",'Matriz de cobertura'!$G16&lt;&gt;"Sim"),"Não","Sim"))</f>
        <v/>
      </c>
      <c r="I32" s="9">
        <f>IF($A32="","",'Matriz de cobertura'!$K16)</f>
        <v/>
      </c>
    </row>
    <row r="33">
      <c r="A33" s="4">
        <f>IF('Matriz de cobertura'!$A17="","",'Matriz de cobertura'!$A17)</f>
        <v/>
      </c>
      <c r="B33" s="18">
        <f>IF($A33="","",COUNTIFS('Avaliação'!$B$5:$B$204,$A33,'Avaliação'!$A$5:$A$204,"&gt;="&amp;$B$5,'Avaliação'!$A$5:$A$204,"&lt;"&amp;EDATE($B$5,1),'Avaliação'!$I$5:$I$204,"&gt;=0"))</f>
        <v/>
      </c>
      <c r="C33" s="18">
        <f>IF($A33="","",SUMIFS('Avaliação'!$I$5:$I$204,'Avaliação'!$B$5:$B$204,$A33,'Avaliação'!$A$5:$A$204,"&gt;="&amp;$B$5,'Avaliação'!$A$5:$A$204,"&lt;"&amp;EDATE($B$5,1)))</f>
        <v/>
      </c>
      <c r="D33" s="19">
        <f>IF(OR($A33="",N($B33)=0),"",$C33/(3*$B33))</f>
        <v/>
      </c>
      <c r="E33" s="18">
        <f>IF($A33="","",COUNTIFS('Avaliação'!$B$5:$B$204,$A33,'Avaliação'!$A$5:$A$204,"&gt;="&amp;$B$5,'Avaliação'!$A$5:$A$204,"&lt;"&amp;EDATE($B$5,1),'Avaliação'!$H$5:$H$204,"Não",'Avaliação'!$I$5:$I$204,"&gt;=0"))</f>
        <v/>
      </c>
      <c r="F33" s="20">
        <f>IF($A33="","",IF($B33=0,"Não testada",IF(AND($D33&gt;=$B$6-0.000001,$E33=0),"Passou","Falhou")))</f>
        <v/>
      </c>
      <c r="G33" s="9">
        <f>IF($A33="","",IF('Matriz de cobertura'!$E17="","Em falta",'Matriz de cobertura'!$E17))</f>
        <v/>
      </c>
      <c r="H33" s="8">
        <f>IF($A33="","",IF(OR('Matriz de cobertura'!$F17="",'Matriz de cobertura'!$G17&lt;&gt;"Sim"),"Não","Sim"))</f>
        <v/>
      </c>
      <c r="I33" s="9">
        <f>IF($A33="","",'Matriz de cobertura'!$K17)</f>
        <v/>
      </c>
    </row>
    <row r="34">
      <c r="A34" s="4">
        <f>IF('Matriz de cobertura'!$A18="","",'Matriz de cobertura'!$A18)</f>
        <v/>
      </c>
      <c r="B34" s="18">
        <f>IF($A34="","",COUNTIFS('Avaliação'!$B$5:$B$204,$A34,'Avaliação'!$A$5:$A$204,"&gt;="&amp;$B$5,'Avaliação'!$A$5:$A$204,"&lt;"&amp;EDATE($B$5,1),'Avaliação'!$I$5:$I$204,"&gt;=0"))</f>
        <v/>
      </c>
      <c r="C34" s="18">
        <f>IF($A34="","",SUMIFS('Avaliação'!$I$5:$I$204,'Avaliação'!$B$5:$B$204,$A34,'Avaliação'!$A$5:$A$204,"&gt;="&amp;$B$5,'Avaliação'!$A$5:$A$204,"&lt;"&amp;EDATE($B$5,1)))</f>
        <v/>
      </c>
      <c r="D34" s="19">
        <f>IF(OR($A34="",N($B34)=0),"",$C34/(3*$B34))</f>
        <v/>
      </c>
      <c r="E34" s="18">
        <f>IF($A34="","",COUNTIFS('Avaliação'!$B$5:$B$204,$A34,'Avaliação'!$A$5:$A$204,"&gt;="&amp;$B$5,'Avaliação'!$A$5:$A$204,"&lt;"&amp;EDATE($B$5,1),'Avaliação'!$H$5:$H$204,"Não",'Avaliação'!$I$5:$I$204,"&gt;=0"))</f>
        <v/>
      </c>
      <c r="F34" s="20">
        <f>IF($A34="","",IF($B34=0,"Não testada",IF(AND($D34&gt;=$B$6-0.000001,$E34=0),"Passou","Falhou")))</f>
        <v/>
      </c>
      <c r="G34" s="9">
        <f>IF($A34="","",IF('Matriz de cobertura'!$E18="","Em falta",'Matriz de cobertura'!$E18))</f>
        <v/>
      </c>
      <c r="H34" s="8">
        <f>IF($A34="","",IF(OR('Matriz de cobertura'!$F18="",'Matriz de cobertura'!$G18&lt;&gt;"Sim"),"Não","Sim"))</f>
        <v/>
      </c>
      <c r="I34" s="9">
        <f>IF($A34="","",'Matriz de cobertura'!$K18)</f>
        <v/>
      </c>
    </row>
    <row r="35">
      <c r="A35" s="4">
        <f>IF('Matriz de cobertura'!$A19="","",'Matriz de cobertura'!$A19)</f>
        <v/>
      </c>
      <c r="B35" s="18">
        <f>IF($A35="","",COUNTIFS('Avaliação'!$B$5:$B$204,$A35,'Avaliação'!$A$5:$A$204,"&gt;="&amp;$B$5,'Avaliação'!$A$5:$A$204,"&lt;"&amp;EDATE($B$5,1),'Avaliação'!$I$5:$I$204,"&gt;=0"))</f>
        <v/>
      </c>
      <c r="C35" s="18">
        <f>IF($A35="","",SUMIFS('Avaliação'!$I$5:$I$204,'Avaliação'!$B$5:$B$204,$A35,'Avaliação'!$A$5:$A$204,"&gt;="&amp;$B$5,'Avaliação'!$A$5:$A$204,"&lt;"&amp;EDATE($B$5,1)))</f>
        <v/>
      </c>
      <c r="D35" s="19">
        <f>IF(OR($A35="",N($B35)=0),"",$C35/(3*$B35))</f>
        <v/>
      </c>
      <c r="E35" s="18">
        <f>IF($A35="","",COUNTIFS('Avaliação'!$B$5:$B$204,$A35,'Avaliação'!$A$5:$A$204,"&gt;="&amp;$B$5,'Avaliação'!$A$5:$A$204,"&lt;"&amp;EDATE($B$5,1),'Avaliação'!$H$5:$H$204,"Não",'Avaliação'!$I$5:$I$204,"&gt;=0"))</f>
        <v/>
      </c>
      <c r="F35" s="20">
        <f>IF($A35="","",IF($B35=0,"Não testada",IF(AND($D35&gt;=$B$6-0.000001,$E35=0),"Passou","Falhou")))</f>
        <v/>
      </c>
      <c r="G35" s="9">
        <f>IF($A35="","",IF('Matriz de cobertura'!$E19="","Em falta",'Matriz de cobertura'!$E19))</f>
        <v/>
      </c>
      <c r="H35" s="8">
        <f>IF($A35="","",IF(OR('Matriz de cobertura'!$F19="",'Matriz de cobertura'!$G19&lt;&gt;"Sim"),"Não","Sim"))</f>
        <v/>
      </c>
      <c r="I35" s="9">
        <f>IF($A35="","",'Matriz de cobertura'!$K19)</f>
        <v/>
      </c>
    </row>
    <row r="36">
      <c r="A36" s="4">
        <f>IF('Matriz de cobertura'!$A20="","",'Matriz de cobertura'!$A20)</f>
        <v/>
      </c>
      <c r="B36" s="18">
        <f>IF($A36="","",COUNTIFS('Avaliação'!$B$5:$B$204,$A36,'Avaliação'!$A$5:$A$204,"&gt;="&amp;$B$5,'Avaliação'!$A$5:$A$204,"&lt;"&amp;EDATE($B$5,1),'Avaliação'!$I$5:$I$204,"&gt;=0"))</f>
        <v/>
      </c>
      <c r="C36" s="18">
        <f>IF($A36="","",SUMIFS('Avaliação'!$I$5:$I$204,'Avaliação'!$B$5:$B$204,$A36,'Avaliação'!$A$5:$A$204,"&gt;="&amp;$B$5,'Avaliação'!$A$5:$A$204,"&lt;"&amp;EDATE($B$5,1)))</f>
        <v/>
      </c>
      <c r="D36" s="19">
        <f>IF(OR($A36="",N($B36)=0),"",$C36/(3*$B36))</f>
        <v/>
      </c>
      <c r="E36" s="18">
        <f>IF($A36="","",COUNTIFS('Avaliação'!$B$5:$B$204,$A36,'Avaliação'!$A$5:$A$204,"&gt;="&amp;$B$5,'Avaliação'!$A$5:$A$204,"&lt;"&amp;EDATE($B$5,1),'Avaliação'!$H$5:$H$204,"Não",'Avaliação'!$I$5:$I$204,"&gt;=0"))</f>
        <v/>
      </c>
      <c r="F36" s="20">
        <f>IF($A36="","",IF($B36=0,"Não testada",IF(AND($D36&gt;=$B$6-0.000001,$E36=0),"Passou","Falhou")))</f>
        <v/>
      </c>
      <c r="G36" s="9">
        <f>IF($A36="","",IF('Matriz de cobertura'!$E20="","Em falta",'Matriz de cobertura'!$E20))</f>
        <v/>
      </c>
      <c r="H36" s="8">
        <f>IF($A36="","",IF(OR('Matriz de cobertura'!$F20="",'Matriz de cobertura'!$G20&lt;&gt;"Sim"),"Não","Sim"))</f>
        <v/>
      </c>
      <c r="I36" s="9">
        <f>IF($A36="","",'Matriz de cobertura'!$K20)</f>
        <v/>
      </c>
    </row>
    <row r="37">
      <c r="A37" s="4">
        <f>IF('Matriz de cobertura'!$A21="","",'Matriz de cobertura'!$A21)</f>
        <v/>
      </c>
      <c r="B37" s="18">
        <f>IF($A37="","",COUNTIFS('Avaliação'!$B$5:$B$204,$A37,'Avaliação'!$A$5:$A$204,"&gt;="&amp;$B$5,'Avaliação'!$A$5:$A$204,"&lt;"&amp;EDATE($B$5,1),'Avaliação'!$I$5:$I$204,"&gt;=0"))</f>
        <v/>
      </c>
      <c r="C37" s="18">
        <f>IF($A37="","",SUMIFS('Avaliação'!$I$5:$I$204,'Avaliação'!$B$5:$B$204,$A37,'Avaliação'!$A$5:$A$204,"&gt;="&amp;$B$5,'Avaliação'!$A$5:$A$204,"&lt;"&amp;EDATE($B$5,1)))</f>
        <v/>
      </c>
      <c r="D37" s="19">
        <f>IF(OR($A37="",N($B37)=0),"",$C37/(3*$B37))</f>
        <v/>
      </c>
      <c r="E37" s="18">
        <f>IF($A37="","",COUNTIFS('Avaliação'!$B$5:$B$204,$A37,'Avaliação'!$A$5:$A$204,"&gt;="&amp;$B$5,'Avaliação'!$A$5:$A$204,"&lt;"&amp;EDATE($B$5,1),'Avaliação'!$H$5:$H$204,"Não",'Avaliação'!$I$5:$I$204,"&gt;=0"))</f>
        <v/>
      </c>
      <c r="F37" s="20">
        <f>IF($A37="","",IF($B37=0,"Não testada",IF(AND($D37&gt;=$B$6-0.000001,$E37=0),"Passou","Falhou")))</f>
        <v/>
      </c>
      <c r="G37" s="9">
        <f>IF($A37="","",IF('Matriz de cobertura'!$E21="","Em falta",'Matriz de cobertura'!$E21))</f>
        <v/>
      </c>
      <c r="H37" s="8">
        <f>IF($A37="","",IF(OR('Matriz de cobertura'!$F21="",'Matriz de cobertura'!$G21&lt;&gt;"Sim"),"Não","Sim"))</f>
        <v/>
      </c>
      <c r="I37" s="9">
        <f>IF($A37="","",'Matriz de cobertura'!$K21)</f>
        <v/>
      </c>
    </row>
    <row r="38">
      <c r="A38" s="4">
        <f>IF('Matriz de cobertura'!$A22="","",'Matriz de cobertura'!$A22)</f>
        <v/>
      </c>
      <c r="B38" s="18">
        <f>IF($A38="","",COUNTIFS('Avaliação'!$B$5:$B$204,$A38,'Avaliação'!$A$5:$A$204,"&gt;="&amp;$B$5,'Avaliação'!$A$5:$A$204,"&lt;"&amp;EDATE($B$5,1),'Avaliação'!$I$5:$I$204,"&gt;=0"))</f>
        <v/>
      </c>
      <c r="C38" s="18">
        <f>IF($A38="","",SUMIFS('Avaliação'!$I$5:$I$204,'Avaliação'!$B$5:$B$204,$A38,'Avaliação'!$A$5:$A$204,"&gt;="&amp;$B$5,'Avaliação'!$A$5:$A$204,"&lt;"&amp;EDATE($B$5,1)))</f>
        <v/>
      </c>
      <c r="D38" s="19">
        <f>IF(OR($A38="",N($B38)=0),"",$C38/(3*$B38))</f>
        <v/>
      </c>
      <c r="E38" s="18">
        <f>IF($A38="","",COUNTIFS('Avaliação'!$B$5:$B$204,$A38,'Avaliação'!$A$5:$A$204,"&gt;="&amp;$B$5,'Avaliação'!$A$5:$A$204,"&lt;"&amp;EDATE($B$5,1),'Avaliação'!$H$5:$H$204,"Não",'Avaliação'!$I$5:$I$204,"&gt;=0"))</f>
        <v/>
      </c>
      <c r="F38" s="20">
        <f>IF($A38="","",IF($B38=0,"Não testada",IF(AND($D38&gt;=$B$6-0.000001,$E38=0),"Passou","Falhou")))</f>
        <v/>
      </c>
      <c r="G38" s="9">
        <f>IF($A38="","",IF('Matriz de cobertura'!$E22="","Em falta",'Matriz de cobertura'!$E22))</f>
        <v/>
      </c>
      <c r="H38" s="8">
        <f>IF($A38="","",IF(OR('Matriz de cobertura'!$F22="",'Matriz de cobertura'!$G22&lt;&gt;"Sim"),"Não","Sim"))</f>
        <v/>
      </c>
      <c r="I38" s="9">
        <f>IF($A38="","",'Matriz de cobertura'!$K22)</f>
        <v/>
      </c>
    </row>
    <row r="39">
      <c r="A39" s="4">
        <f>IF('Matriz de cobertura'!$A23="","",'Matriz de cobertura'!$A23)</f>
        <v/>
      </c>
      <c r="B39" s="18">
        <f>IF($A39="","",COUNTIFS('Avaliação'!$B$5:$B$204,$A39,'Avaliação'!$A$5:$A$204,"&gt;="&amp;$B$5,'Avaliação'!$A$5:$A$204,"&lt;"&amp;EDATE($B$5,1),'Avaliação'!$I$5:$I$204,"&gt;=0"))</f>
        <v/>
      </c>
      <c r="C39" s="18">
        <f>IF($A39="","",SUMIFS('Avaliação'!$I$5:$I$204,'Avaliação'!$B$5:$B$204,$A39,'Avaliação'!$A$5:$A$204,"&gt;="&amp;$B$5,'Avaliação'!$A$5:$A$204,"&lt;"&amp;EDATE($B$5,1)))</f>
        <v/>
      </c>
      <c r="D39" s="19">
        <f>IF(OR($A39="",N($B39)=0),"",$C39/(3*$B39))</f>
        <v/>
      </c>
      <c r="E39" s="18">
        <f>IF($A39="","",COUNTIFS('Avaliação'!$B$5:$B$204,$A39,'Avaliação'!$A$5:$A$204,"&gt;="&amp;$B$5,'Avaliação'!$A$5:$A$204,"&lt;"&amp;EDATE($B$5,1),'Avaliação'!$H$5:$H$204,"Não",'Avaliação'!$I$5:$I$204,"&gt;=0"))</f>
        <v/>
      </c>
      <c r="F39" s="20">
        <f>IF($A39="","",IF($B39=0,"Não testada",IF(AND($D39&gt;=$B$6-0.000001,$E39=0),"Passou","Falhou")))</f>
        <v/>
      </c>
      <c r="G39" s="9">
        <f>IF($A39="","",IF('Matriz de cobertura'!$E23="","Em falta",'Matriz de cobertura'!$E23))</f>
        <v/>
      </c>
      <c r="H39" s="8">
        <f>IF($A39="","",IF(OR('Matriz de cobertura'!$F23="",'Matriz de cobertura'!$G23&lt;&gt;"Sim"),"Não","Sim"))</f>
        <v/>
      </c>
      <c r="I39" s="9">
        <f>IF($A39="","",'Matriz de cobertura'!$K23)</f>
        <v/>
      </c>
    </row>
    <row r="40">
      <c r="A40" s="4">
        <f>IF('Matriz de cobertura'!$A24="","",'Matriz de cobertura'!$A24)</f>
        <v/>
      </c>
      <c r="B40" s="18">
        <f>IF($A40="","",COUNTIFS('Avaliação'!$B$5:$B$204,$A40,'Avaliação'!$A$5:$A$204,"&gt;="&amp;$B$5,'Avaliação'!$A$5:$A$204,"&lt;"&amp;EDATE($B$5,1),'Avaliação'!$I$5:$I$204,"&gt;=0"))</f>
        <v/>
      </c>
      <c r="C40" s="18">
        <f>IF($A40="","",SUMIFS('Avaliação'!$I$5:$I$204,'Avaliação'!$B$5:$B$204,$A40,'Avaliação'!$A$5:$A$204,"&gt;="&amp;$B$5,'Avaliação'!$A$5:$A$204,"&lt;"&amp;EDATE($B$5,1)))</f>
        <v/>
      </c>
      <c r="D40" s="19">
        <f>IF(OR($A40="",N($B40)=0),"",$C40/(3*$B40))</f>
        <v/>
      </c>
      <c r="E40" s="18">
        <f>IF($A40="","",COUNTIFS('Avaliação'!$B$5:$B$204,$A40,'Avaliação'!$A$5:$A$204,"&gt;="&amp;$B$5,'Avaliação'!$A$5:$A$204,"&lt;"&amp;EDATE($B$5,1),'Avaliação'!$H$5:$H$204,"Não",'Avaliação'!$I$5:$I$204,"&gt;=0"))</f>
        <v/>
      </c>
      <c r="F40" s="20">
        <f>IF($A40="","",IF($B40=0,"Não testada",IF(AND($D40&gt;=$B$6-0.000001,$E40=0),"Passou","Falhou")))</f>
        <v/>
      </c>
      <c r="G40" s="9">
        <f>IF($A40="","",IF('Matriz de cobertura'!$E24="","Em falta",'Matriz de cobertura'!$E24))</f>
        <v/>
      </c>
      <c r="H40" s="8">
        <f>IF($A40="","",IF(OR('Matriz de cobertura'!$F24="",'Matriz de cobertura'!$G24&lt;&gt;"Sim"),"Não","Sim"))</f>
        <v/>
      </c>
      <c r="I40" s="9">
        <f>IF($A40="","",'Matriz de cobertura'!$K24)</f>
        <v/>
      </c>
    </row>
    <row r="42">
      <c r="A42" s="21" t="inlineStr">
        <is>
          <t>Modelo grátis da CRMsoftware.pro. Dados de exemplo fictícios.</t>
        </is>
      </c>
    </row>
  </sheetData>
  <conditionalFormatting sqref="F21:F40">
    <cfRule type="expression" priority="1" dxfId="0">
      <formula>F21="Passou"</formula>
    </cfRule>
    <cfRule type="expression" priority="2" dxfId="1">
      <formula>F21="Falhou"</formula>
    </cfRule>
    <cfRule type="expression" priority="3" dxfId="2">
      <formula>F21="Não testada"</formula>
    </cfRule>
  </conditionalFormatting>
  <conditionalFormatting sqref="G21:G40">
    <cfRule type="expression" priority="4" dxfId="1">
      <formula>G21="Em falta"</formula>
    </cfRule>
  </conditionalFormatting>
  <conditionalFormatting sqref="H21:H40">
    <cfRule type="expression" priority="5" dxfId="0">
      <formula>H21="Sim"</formula>
    </cfRule>
    <cfRule type="expression" priority="6" dxfId="1">
      <formula>H21="Não"</formula>
    </cfRule>
  </conditionalFormatting>
  <conditionalFormatting sqref="I21:I40">
    <cfRule type="expression" priority="7" dxfId="0">
      <formula>I21="Com apoio"</formula>
    </cfRule>
    <cfRule type="expression" priority="8" dxfId="3">
      <formula>I21="Só IA"</formula>
    </cfRule>
    <cfRule type="expression" priority="9" dxfId="2">
      <formula>I21="Sem apoio"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Avaliação mensal das respostas</dc:title>
  <dcterms:created xmlns:dcterms="http://purl.org/dc/terms/" xmlns:xsi="http://www.w3.org/2001/XMLSchema-instance" xsi:type="dcterms:W3CDTF">2026-10-08T15:26:04Z</dcterms:created>
  <dcterms:modified xmlns:dcterms="http://purl.org/dc/terms/" xmlns:xsi="http://www.w3.org/2001/XMLSchema-instance" xsi:type="dcterms:W3CDTF">2026-10-08T15:26:05Z</dcterms:modified>
</cp:coreProperties>
</file>