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иблиотека SMS" sheetId="1" state="visible" r:id="rId1"/>
    <sheet xmlns:r="http://schemas.openxmlformats.org/officeDocument/2006/relationships" name="Журнал отправки" sheetId="2" state="visible" r:id="rId2"/>
    <sheet xmlns:r="http://schemas.openxmlformats.org/officeDocument/2006/relationships" name="Итоги" sheetId="3" state="visible" r:id="rId3"/>
    <sheet xmlns:r="http://schemas.openxmlformats.org/officeDocument/2006/relationships" name="Списки" sheetId="4" state="visible" r:id="rId4"/>
  </sheets>
  <definedNames>
    <definedName name="_xlnm._FilterDatabase" localSheetId="1" hidden="1">'Журнал отправки'!$A$4:$M$204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Библиотека SMS: символы и сегменты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В столбце B — каждый шаблон со страницы. Введите свой заполненный текст поверх примера Kingfisher Pool Services в столбце C: «Символы», «Кодировка», «Сегменты» и «Проверка» считают столбец C.</t>
        </is>
      </c>
      <c r="J2" t="inlineStr">
        <is>
          <t>^{}\[~]|€</t>
        </is>
      </c>
    </row>
    <row r="3">
      <c r="A3" s="2" t="inlineStr">
        <is>
          <t>Один сегмент вмещает 160 символов в GSM-7 (латиница, цифры, простые знаки препинания) или 70 в UCS-2 (любой эмодзи, «фигурная» кавычка, кириллица или другой алфавит). Длинные тексты делятся на части по 153 или 67 символов. Символы € [ ] { } ^ ~ | \ в GSM-7 считаются за два.</t>
        </is>
      </c>
    </row>
    <row r="4" ht="30" customHeight="1">
      <c r="A4" s="3" t="inlineStr">
        <is>
          <t>SMS</t>
        </is>
      </c>
      <c r="B4" s="3" t="inlineStr">
        <is>
          <t>Шаблон</t>
        </is>
      </c>
      <c r="C4" s="3" t="inlineStr">
        <is>
          <t>Ваш текст (заполненный пример)</t>
        </is>
      </c>
      <c r="D4" s="3" t="inlineStr">
        <is>
          <t>Символы</t>
        </is>
      </c>
      <c r="E4" s="3" t="inlineStr">
        <is>
          <t>Кодировка</t>
        </is>
      </c>
      <c r="F4" s="3" t="inlineStr">
        <is>
          <t>Сегменты</t>
        </is>
      </c>
      <c r="G4" s="3" t="inlineStr">
        <is>
          <t>Проверка</t>
        </is>
      </c>
    </row>
    <row r="5" ht="58" customHeight="1">
      <c r="A5" s="4" t="inlineStr">
        <is>
          <t>Первый ответ лиду с сайта, в течение 5 минут в рабочее время</t>
        </is>
      </c>
      <c r="B5" s="5" t="inlineStr">
        <is>
          <t>[Компания]: [имя], это [ваше имя], по поводу [запроса]. Могу [приехать или позвонить] [день] [время] или [день] [время]. Что удобнее? Отписка: ответьте STOP.</t>
        </is>
      </c>
      <c r="C5" s="5" t="inlineStr">
        <is>
          <t>Kingfisher Pool Services: Карла, это Дев, по поводу шумного насоса. Могу приехать чт, 8 окт., 9–11 или пт, 9 окт., 13–15. Что удобнее? Отписка: ответьте STOP.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сегмент: ОК","Сократить до 1 сегмента"))</f>
        <v/>
      </c>
    </row>
    <row r="6" ht="58" customHeight="1">
      <c r="A6" s="4" t="inlineStr">
        <is>
          <t>Один вопрос перед расчётом</t>
        </is>
      </c>
      <c r="B6" s="5" t="inlineStr">
        <is>
          <t>Спасибо, [имя]. Один вопрос, чтобы посчитать точно: [ваш вопрос]? Фото тоже поможет.</t>
        </is>
      </c>
      <c r="C6" s="5" t="inlineStr">
        <is>
          <t>Спасибо, Карла. Один вопрос, чтобы посчитать точно: у вас односкоростной насос или с регулировкой скорости? Фото тоже поможет.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сегмент: ОК","Сократить до 1 сегмента"))</f>
        <v/>
      </c>
    </row>
    <row r="7" ht="58" customHeight="1">
      <c r="A7" s="4" t="inlineStr">
        <is>
          <t>Нет ответа через 1 рабочий день: один раз</t>
        </is>
      </c>
      <c r="B7" s="5" t="inlineStr">
        <is>
          <t>[Компания]: [имя], это снова [ваше имя], по поводу [запроса]. Ещё актуально? Напишите удобный день, и я вас запишу. Если нет, отвечать не нужно.</t>
        </is>
      </c>
      <c r="C7" s="5" t="inlineStr">
        <is>
          <t>Kingfisher Pool Services: Карла, это снова Дев, по поводу шумного насоса. Ещё актуально? Напишите удобный день, и я вас запишу. Если нет, отвечать не нужно.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сегмент: ОК","Сократить до 1 сегмента"))</f>
        <v/>
      </c>
    </row>
    <row r="8" ht="58" customHeight="1">
      <c r="A8" s="4" t="inlineStr">
        <is>
          <t>КП отправлено</t>
        </is>
      </c>
      <c r="B8" s="5" t="inlineStr">
        <is>
          <t>[Компания]: [имя], КП на [работу] у вас на почте: [сумма], действует до [даты]. Вопросы? Ответьте здесь или позвоните: [телефон].</t>
        </is>
      </c>
      <c r="C8" s="5" t="inlineStr">
        <is>
          <t>Kingfisher Pool Services: Карла, КП на мотор насоса у вас на почте: 640 $, действует до 22 окт. Вопросы? Ответьте здесь или позвоните: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сегмент: ОК","Сократить до 1 сегмента"))</f>
        <v/>
      </c>
    </row>
    <row r="9" ht="58" customHeight="1">
      <c r="A9" s="4" t="inlineStr">
        <is>
          <t>Напоминание в оговорённый день или через 2 рабочих дня</t>
        </is>
      </c>
      <c r="B9" s="5" t="inlineStr">
        <is>
          <t>[Имя], здравствуйте, это [ваше имя] из [компании]. КП на [работу] покрывает то, что нужно? Если да, могу сделать [день]. Вопросы — пишите сюда.</t>
        </is>
      </c>
      <c r="C9" s="5" t="inlineStr">
        <is>
          <t>Карла, здравствуйте, это Дев из Kingfisher Pool Services. КП на насос покрывает то, что нужно? Если да, могу сделать ср, 14 окт., утром. Вопросы — пишите сюда.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сегмент: ОК","Сократить до 1 сегмента"))</f>
        <v/>
      </c>
    </row>
    <row r="10" ht="58" customHeight="1">
      <c r="A10" s="4" t="inlineStr">
        <is>
          <t>Если говорят, что дорого</t>
        </is>
      </c>
      <c r="B10" s="5" t="inlineStr">
        <is>
          <t>Спасибо, что сказали, [имя]. Какая часть выходит за ваш бюджет? Могу показать, что изменится, если [убрать или заменить одну позицию].</t>
        </is>
      </c>
      <c r="C10" s="5" t="inlineStr">
        <is>
          <t>Спасибо, что сказали, Карла. Какая часть выходит за ваш бюджет? Могу показать, что изменится, если мы восстановим мотор вместо замены.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сегмент: ОК","Сократить до 1 сегмента"))</f>
        <v/>
      </c>
    </row>
    <row r="11" ht="58" customHeight="1">
      <c r="A11" s="4" t="inlineStr">
        <is>
          <t>Последнее SMS, рабочий день 5</t>
        </is>
      </c>
      <c r="B11" s="5" t="inlineStr">
        <is>
          <t>[Имя], это [ваше имя] из [компании]. Последнее сообщение о КП на [работу], чтобы не надоедать. Берёте? Напишите удобный день. Если нет, отвечать не нужно.</t>
        </is>
      </c>
      <c r="C11" s="5" t="inlineStr">
        <is>
          <t>Карла, это Дев из Kingfisher Pool Services. Последнее сообщение о КП на насос, чтобы не надоедать. Берёте? Напишите удобный день. Если нет, отвечать не нужно.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сегмент: ОК","Сократить до 1 сегмента"))</f>
        <v/>
      </c>
    </row>
    <row r="12" ht="58" customHeight="1">
      <c r="A12" s="4" t="inlineStr">
        <is>
          <t>Тихий лид, 30 дней после КП</t>
        </is>
      </c>
      <c r="B12" s="5" t="inlineStr">
        <is>
          <t>[Компания]: [имя], ваше КП на [работу] от [месяц] действует до [даты]. Хотите успеть до [сезона]? Ответьте ДА. Отписка: ответьте STOP.</t>
        </is>
      </c>
      <c r="C12" s="5" t="inlineStr">
        <is>
          <t>Kingfisher Pool Services: Рави, ваше КП на обогреватель от сентября действует до 31 окт. Хотите успеть до зимы? Ответьте ДА. Отписка: ответьте STOP.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сегмент: ОК","Сократить до 1 сегмента"))</f>
        <v/>
      </c>
    </row>
    <row r="13" ht="58" customHeight="1">
      <c r="A13" s="4" t="inlineStr">
        <is>
          <t>Бывший клиент, сезонный повод</t>
        </is>
      </c>
      <c r="B13" s="5" t="inlineStr">
        <is>
          <t>[Компания]: [имя], скоро [сезон]. На неделе [дата] есть окна на [услугу], цена как в прошлый раз. Записать? Ответьте ДА. Отписка: ответьте STOP.</t>
        </is>
      </c>
      <c r="C13" s="5" t="inlineStr">
        <is>
          <t>Kingfisher Pool Services: Венди, скоро закрытие сезона. На неделе 2 нояб. есть окна, цена как в прошлом году. Записать? Ответьте ДА. Отписка: ответьте STOP.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сегмент: ОК","Сократить до 1 сегмента"))</f>
        <v/>
      </c>
    </row>
    <row r="14" ht="58" customHeight="1">
      <c r="A14" s="4" t="inlineStr">
        <is>
          <t>Брошенная корзина: одно SMS, в течение 24 часов</t>
        </is>
      </c>
      <c r="B14" s="5" t="inlineStr">
        <is>
          <t>[Магазин]: [имя], ваша корзина с [товаром] сохранена: [ссылка]. Вопрос по [размеру или доставке]? Ответьте здесь. Отписка: ответьте STOP.</t>
        </is>
      </c>
      <c r="C14" s="5" t="inlineStr">
        <is>
          <t>Kingfisher Pool Services: Мира, ваша корзина с солярным покрывалом сохранена: kfpool.example/cart. Вопрос по размеру? Ответьте здесь. Отписка: ответьте STOP.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сегмент: ОК","Сократить до 1 сегмента"))</f>
        <v/>
      </c>
    </row>
    <row r="15" ht="58" customHeight="1">
      <c r="A15" s="4" t="inlineStr">
        <is>
          <t>Последнее SMS, через 7 дней</t>
        </is>
      </c>
      <c r="B15" s="5" t="inlineStr">
        <is>
          <t>[Компания]: [имя], последнее SMS от нас про [предложение]. Больше не напишем, если не ответите. Берёте? Ответьте ДА. Отписка: ответьте STOP.</t>
        </is>
      </c>
      <c r="C15" s="5" t="inlineStr">
        <is>
          <t>Kingfisher Pool Services: Рави, последнее SMS от нас о КП на обогреватель. Больше не напишем, если не ответите. Берёте? Ответьте ДА. Отписка: ответьте STOP.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сегмент: ОК","Сократить до 1 сегмента"))</f>
        <v/>
      </c>
    </row>
    <row r="16" ht="58" customHeight="1">
      <c r="A16" s="4" t="inlineStr">
        <is>
          <t>Заказ подтверждён</t>
        </is>
      </c>
      <c r="B16" s="5" t="inlineStr">
        <is>
          <t>[Компания]: спасибо, [имя]. Заказ [номер] подтверждён, отправим до [даты]. Трек-ссылку пришлём по SMS. Изменения? Ответьте в течение 1 часа.</t>
        </is>
      </c>
      <c r="C16" s="5" t="inlineStr">
        <is>
          <t>Kingfisher Pool Services: спасибо, Хелена. Заказ 2210 подтверждён, отправим до чт, 8 окт. Трек-ссылку пришлём по SMS. Изменения? Ответьте в течение 1 часа.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сегмент: ОК","Сократить до 1 сегмента"))</f>
        <v/>
      </c>
    </row>
    <row r="17" ht="58" customHeight="1">
      <c r="A17" s="4" t="inlineStr">
        <is>
          <t>Отправлен</t>
        </is>
      </c>
      <c r="B17" s="5" t="inlineStr">
        <is>
          <t>[Компания]: заказ [номер] отправлен. Прибудет примерно [дата]. Отследить: [ссылка]. Пришло не всё или повреждено? Ответьте здесь.</t>
        </is>
      </c>
      <c r="C17" s="5" t="inlineStr">
        <is>
          <t>Kingfisher Pool Services: заказ 2210 отправлен. Прибудет примерно 12 окт. Отследить: kfpool.example/track/2210. Пришло не всё или повреждено? Ответьте здесь.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сегмент: ОК","Сократить до 1 сегмента"))</f>
        <v/>
      </c>
    </row>
    <row r="18" ht="58" customHeight="1">
      <c r="A18" s="4" t="inlineStr">
        <is>
          <t>В пути: доставка или выезд мастера</t>
        </is>
      </c>
      <c r="B18" s="5" t="inlineStr">
        <is>
          <t>[Компания]: [имя], [мастер или курьер] уже в пути, будет до [времени]. Вопросы? Звоните: [телефон].</t>
        </is>
      </c>
      <c r="C18" s="5" t="inlineStr">
        <is>
          <t>Kingfisher Pool Services: Карла, Дев уже в пути, будет до 9:30. Вопросы? Звоните: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сегмент: ОК","Сократить до 1 сегмента"))</f>
        <v/>
      </c>
    </row>
    <row r="19" ht="58" customHeight="1">
      <c r="A19" s="4" t="inlineStr">
        <is>
          <t>Уведомление о задержке</t>
        </is>
      </c>
      <c r="B19" s="5" t="inlineStr">
        <is>
          <t>[Компания]: [имя], заказ [номер] задерживается, новая дата: [дата]. Извините. [Ждать, изменить или отменить]? Ответьте или звоните: [телефон].</t>
        </is>
      </c>
      <c r="C19" s="5" t="inlineStr">
        <is>
          <t>Kingfisher Pool Services: Хелена, заказ 2214 задерживается, новая дата: 23 окт. Извините. Ждать, изменить или отменить? Ответьте или звоните: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сегмент: ОК","Сократить до 1 сегмента"))</f>
        <v/>
      </c>
    </row>
    <row r="20" ht="58" customHeight="1">
      <c r="A20" s="4" t="inlineStr">
        <is>
          <t>Доставлен</t>
        </is>
      </c>
      <c r="B20" s="5" t="inlineStr">
        <is>
          <t>[Компания]: заказ [номер] доставлен в [время]. Пожалуйста, сверьте его с заказом. Чего-то не хватает? Ответьте в течение 48 часов.</t>
        </is>
      </c>
      <c r="C20" s="5" t="inlineStr">
        <is>
          <t>Kingfisher Pool Services: заказ 2210 доставлен в 14:15. Пожалуйста, сверьте его с заказом. Чего-то не хватает? Ответьте в течение 48 часов.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сегмент: ОК","Сократить до 1 сегмента"))</f>
        <v/>
      </c>
    </row>
    <row r="21" ht="58" customHeight="1">
      <c r="A21" s="4" t="inlineStr">
        <is>
          <t>Просьба об отзыве</t>
        </is>
      </c>
      <c r="B21" s="5" t="inlineStr">
        <is>
          <t>[Компания]: спасибо, что выбрали нас, [имя]. Если [результат] вас радует, короткий отзыв очень поможет: [ссылка]. Что-то не так? Сначала напишите нам.</t>
        </is>
      </c>
      <c r="C21" s="5" t="inlineStr">
        <is>
          <t>Kingfisher Pool Services: спасибо, Карла. Если насос не шумит, короткий отзыв очень поможет: kfpool.example/review. Что-то не так? Сначала напишите нам.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сегмент: ОК","Сократить до 1 сегмента"))</f>
        <v/>
      </c>
    </row>
    <row r="22" ht="58" customHeight="1">
      <c r="A22" s="4" t="inlineStr">
        <is>
          <t>Если в ответ пишут о проблеме</t>
        </is>
      </c>
      <c r="B22" s="5" t="inlineStr">
        <is>
          <t>Спасибо, что сказали, [имя]. Я [исправлю или позвоню] до [времени] сегодня. [Ваше имя]</t>
        </is>
      </c>
      <c r="C22" s="5" t="inlineStr">
        <is>
          <t>Спасибо, что сказали, Карла. Я вернусь и исправлю до 16:00 сегодня. Дев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сегмент: ОК","Сократить до 1 сегмента"))</f>
        <v/>
      </c>
    </row>
    <row r="23" ht="58" customHeight="1">
      <c r="A23" s="4" t="inlineStr">
        <is>
          <t>Срок через 3 дня</t>
        </is>
      </c>
      <c r="B23" s="5" t="inlineStr">
        <is>
          <t>[Компания]: [имя], счёт [номер] на [сумму] к оплате до [даты]. Оплатить: [ссылка]. Уже оплатили? Спасибо, не обращайте внимания.</t>
        </is>
      </c>
      <c r="C23" s="5" t="inlineStr">
        <is>
          <t>Kingfisher Pool Services: Карла, счёт 1042 на 440 $ к оплате до пн, 19 окт. Оплатить: kfpool.example/pay/1042. Уже оплатили? Спасибо, не обращайте внимания.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сегмент: ОК","Сократить до 1 сегмента"))</f>
        <v/>
      </c>
    </row>
    <row r="24" ht="58" customHeight="1">
      <c r="A24" s="4" t="inlineStr">
        <is>
          <t>Срок сегодня</t>
        </is>
      </c>
      <c r="B24" s="5" t="inlineStr">
        <is>
          <t>[Компания]: [имя], срок оплаты счёта [номер] ([сумма]) — сегодня. Оплатить: [ссылка], или ответьте, если нужно ещё несколько дней.</t>
        </is>
      </c>
      <c r="C24" s="5" t="inlineStr">
        <is>
          <t>Kingfisher Pool Services: Оскар, срок оплаты счёта 1038 (310 $) — сегодня. Оплатить: kfpool.example/pay/1038, или ответьте, если нужно ещё несколько дней.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сегмент: ОК","Сократить до 1 сегмента"))</f>
        <v/>
      </c>
    </row>
    <row r="25" ht="58" customHeight="1">
      <c r="A25" s="4" t="inlineStr">
        <is>
          <t>Просрочка 7 дней</t>
        </is>
      </c>
      <c r="B25" s="5" t="inlineStr">
        <is>
          <t>[Компания]: [имя], счёт [номер] просрочен на 7 дней. Оплатите сегодня: [ссылка] или звоните: [телефон] и назовите дату. Спасибо.</t>
        </is>
      </c>
      <c r="C25" s="5" t="inlineStr">
        <is>
          <t>Kingfisher Pool Services: Оскар, счёт 1038 просрочен на 7 дней. Оплатите сегодня: kfpool.example/pay/1038 или звоните: 480-555-0149 и назовите дату. Спасибо.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сегмент: ОК","Сократить до 1 сегмента"))</f>
        <v/>
      </c>
    </row>
    <row r="26" ht="58" customHeight="1">
      <c r="A26" s="4" t="inlineStr">
        <is>
          <t>Оплата получена</t>
        </is>
      </c>
      <c r="B26" s="5" t="inlineStr">
        <is>
          <t>[Компания]: оплата получена, спасибо, [имя]. Квитанция у вас на почте.</t>
        </is>
      </c>
      <c r="C26" s="5" t="inlineStr">
        <is>
          <t>Kingfisher Pool Services: оплата получена, спасибо, Карла. Квитанция у вас на почте.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сегмент: ОК","Сократить до 1 сегмента"))</f>
        <v/>
      </c>
    </row>
    <row r="27" ht="58" customHeight="1">
      <c r="A27" s="4" t="inlineStr">
        <is>
          <t>Закрыто в определённый день</t>
        </is>
      </c>
      <c r="B27" s="5" t="inlineStr">
        <is>
          <t>[Компания]: [день, дата] мы не работаем: [причина]. Откроемся [день] в [время]. Срочно? Звоните: [телефон] и оставьте сообщение.</t>
        </is>
      </c>
      <c r="C27" s="5" t="inlineStr">
        <is>
          <t>Kingfisher Pool Services: пн, 26 окт., мы не работаем: обучение персонала. Откроемся вт, 27 окт., в 7:00. Срочно? Звоните: 480-555-0149 и оставьте сообщение.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сегмент: ОК","Сократить до 1 сегмента"))</f>
        <v/>
      </c>
    </row>
    <row r="28" ht="58" customHeight="1">
      <c r="A28" s="4" t="inlineStr">
        <is>
          <t>Непогода или ЧП: выезды перенесены</t>
        </is>
      </c>
      <c r="B28" s="5" t="inlineStr">
        <is>
          <t>[Компания]: [имя], из-за [непогоды] [услуга] [дата] переносится на [новая дата, время]. Ответьте, если не подходит. Извините за перенос.</t>
        </is>
      </c>
      <c r="C28" s="5" t="inlineStr">
        <is>
          <t>Kingfisher Pool Services: Венди, из-за пыльной бури ваша чистка переносится со вт, 13 на ср, 14 окт., 14:00. Ответьте, если не подходит. Извините за перенос.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сегмент: ОК","Сократить до 1 сегмента"))</f>
        <v/>
      </c>
    </row>
    <row r="29" ht="58" customHeight="1">
      <c r="A29" s="4" t="inlineStr">
        <is>
          <t>Мы снова работаем</t>
        </is>
      </c>
      <c r="B29" s="5" t="inlineStr">
        <is>
          <t>[Компания]: с [дня] мы снова работаем. Выезды на [услугу] возобновятся [дата]. Нужно раньше? Ответьте здесь.</t>
        </is>
      </c>
      <c r="C29" s="5" t="inlineStr">
        <is>
          <t>Kingfisher Pool Services: с вт, 27 окт., мы снова работаем. Выезды на чистку возобновятся ср, 28 окт. Нужно раньше? Ответьте здесь.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сегмент: ОК","Сократить до 1 сегмента"))</f>
        <v/>
      </c>
    </row>
    <row r="30" ht="58" customHeight="1">
      <c r="A30" s="4" t="inlineStr">
        <is>
          <t>Изменение часов работы</t>
        </is>
      </c>
      <c r="B30" s="5" t="inlineStr">
        <is>
          <t>[Компания]: с [даты] мы работаем [новые часы], [дни]. Остальное без изменений. Вопросы? Ответьте здесь.</t>
        </is>
      </c>
      <c r="C30" s="5" t="inlineStr">
        <is>
          <t>Kingfisher Pool Services: со 2 нояб. мы работаем с 7:00 до 16:00, с понедельника по пятницу. Остальное без изменений. Вопросы? Ответьте здесь.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сегмент: ОК","Сократить до 1 сегмента"))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сегмент: ОК","Сократить до 1 сегмента"))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сегмент: ОК","Сократить до 1 сегмента"))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сегмент: ОК","Сократить до 1 сегмента"))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сегмент: ОК","Сократить до 1 сегмента"))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сегмент: ОК","Сократить до 1 сегмента"))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сегмент: ОК","Сократить до 1 сегмента"))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сегмент: ОК","Сократить до 1 сегмента"))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сегмент: ОК","Сократить до 1 сегмента"))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сегмент: ОК","Сократить до 1 сегмента"))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сегмент: ОК","Сократить до 1 сегмента"))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сегмент: ОК","Сократить до 1 сегмента"))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сегмент: ОК","Сократить до 1 сегмента"))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сегмент: ОК","Сократить до 1 сегмента"))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сегмент: ОК","Сократить до 1 сегмента"))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сегмент: ОК","Сократить до 1 сегмента"))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сегмент: ОК","Сократить до 1 сегмента"))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сегмент: ОК","Сократить до 1 сегмента"))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сегмент: ОК","Сократить до 1 сегмента"))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сегмент: ОК","Сократить до 1 сегмента"))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сегмент: ОК","Сократить до 1 сегмента"))</f>
        <v/>
      </c>
    </row>
  </sheetData>
  <conditionalFormatting sqref="G5:G50">
    <cfRule type="expression" priority="1" dxfId="0">
      <formula>$G5="1 сегмент: ОК"</formula>
    </cfRule>
    <cfRule type="expression" priority="2" dxfId="1">
      <formula>$G5="Сократить до 1 сегмента"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Журнал отправки</t>
        </is>
      </c>
    </row>
    <row r="2">
      <c r="A2" s="2" t="inlineStr">
        <is>
          <t>Одна строка на SMS, сразу после отправки. «Символы» и «Статус» заполняются сами. Даты примера считаются от сегодняшнего дня.</t>
        </is>
      </c>
    </row>
    <row r="3">
      <c r="A3" s="2" t="inlineStr">
        <is>
          <t>«Согласие на SMS»: «Да», «Нет» или «Отписка». Когда клиент отписался, введите STOP в «Ответ» и поставьте в «Согласие на SMS» «Отписка». «Готово»: «Да», когда больше ничего не нужно. Типы SMS и отправителей меняйте на листе «Списки».</t>
        </is>
      </c>
    </row>
    <row r="4" ht="40" customHeight="1">
      <c r="A4" s="3" t="inlineStr">
        <is>
          <t>Дата и время</t>
        </is>
      </c>
      <c r="B4" s="3" t="inlineStr">
        <is>
          <t>Контакт</t>
        </is>
      </c>
      <c r="C4" s="3" t="inlineStr">
        <is>
          <t>Компания</t>
        </is>
      </c>
      <c r="D4" s="3" t="inlineStr">
        <is>
          <t>Тип SMS</t>
        </is>
      </c>
      <c r="E4" s="3" t="inlineStr">
        <is>
          <t>Согласие на SMS</t>
        </is>
      </c>
      <c r="F4" s="3" t="inlineStr">
        <is>
          <t>Отправитель</t>
        </is>
      </c>
      <c r="G4" s="3" t="inlineStr">
        <is>
          <t>Текст SMS</t>
        </is>
      </c>
      <c r="H4" s="3" t="inlineStr">
        <is>
          <t>Символы</t>
        </is>
      </c>
      <c r="I4" s="3" t="inlineStr">
        <is>
          <t>Ответ</t>
        </is>
      </c>
      <c r="J4" s="3" t="inlineStr">
        <is>
          <t>Следующий шаг</t>
        </is>
      </c>
      <c r="K4" s="3" t="inlineStr">
        <is>
          <t>Дата следующего шага</t>
        </is>
      </c>
      <c r="L4" s="3" t="inlineStr">
        <is>
          <t>Готово</t>
        </is>
      </c>
      <c r="M4" s="3" t="inlineStr">
        <is>
          <t>Статус</t>
        </is>
      </c>
    </row>
    <row r="5" ht="58" customHeight="1">
      <c r="A5" s="8" t="n">
        <v>46303.33680555555</v>
      </c>
      <c r="B5" s="4" t="inlineStr">
        <is>
          <t>Карла Уитмор</t>
        </is>
      </c>
      <c r="C5" s="5" t="n"/>
      <c r="D5" s="5" t="inlineStr">
        <is>
          <t>Ответ новому лиду</t>
        </is>
      </c>
      <c r="E5" s="9" t="inlineStr">
        <is>
          <t>Да</t>
        </is>
      </c>
      <c r="F5" s="9" t="inlineStr">
        <is>
          <t>Дев</t>
        </is>
      </c>
      <c r="G5" s="5" t="inlineStr">
        <is>
          <t>Kingfisher Pool Services: Карла, это Дев, по поводу шумного насоса. Могу приехать чт, 8 окт., 9–11 или пт, 9 окт., 13–15. Что удобнее? Отписка: ответьте STOP.</t>
        </is>
      </c>
      <c r="H5" s="6">
        <f>IF($G5="","",LEN($G5))</f>
        <v/>
      </c>
      <c r="I5" s="5" t="inlineStr">
        <is>
          <t>Четверг 9–11 подходит. 1480 E Juniper Ave, боковая калитка.</t>
        </is>
      </c>
      <c r="J5" s="5" t="inlineStr">
        <is>
          <t>Выезд чт, 8 окт., 9:00–11:00</t>
        </is>
      </c>
      <c r="K5" s="10" t="n">
        <v>46304</v>
      </c>
      <c r="L5" s="9" t="inlineStr">
        <is>
          <t>Да</t>
        </is>
      </c>
      <c r="M5" s="7">
        <f>IF($A5="","",IF(OR($E5="Отписка",ISNUMBER(SEARCH("STOP",$I5))),"Отписка: больше никаких SMS",IF($L5="Да","Готово",IF($E5="","Согласие не указано: проверить до следующего SMS",IF($E5="Нет","Согласия нет: не писать",IF($K5&lt;&gt;"",IF($K5&lt;TODAY(),"Следующий шаг просрочен","Следующий шаг запланирован"),IF($I5&lt;&gt;"","Ответ: ответить и записать следующий шаг",IF(NOW()-$A5&gt;1,"Нет ответа 1 день: ещё одно SMS или звонок","Ждём ответа"))))))))</f>
        <v/>
      </c>
    </row>
    <row r="6" ht="58" customHeight="1">
      <c r="A6" s="8" t="n">
        <v>46304.52777777778</v>
      </c>
      <c r="B6" s="4" t="inlineStr">
        <is>
          <t>Карла Уитмор</t>
        </is>
      </c>
      <c r="C6" s="5" t="n"/>
      <c r="D6" s="5" t="inlineStr">
        <is>
          <t>Напоминание о КП</t>
        </is>
      </c>
      <c r="E6" s="9" t="inlineStr">
        <is>
          <t>Да</t>
        </is>
      </c>
      <c r="F6" s="9" t="inlineStr">
        <is>
          <t>Дев</t>
        </is>
      </c>
      <c r="G6" s="5" t="inlineStr">
        <is>
          <t>Kingfisher Pool Services: Карла, КП на мотор насоса у вас на почте: 640 $, действует до 22 окт. Вопросы? Ответьте здесь или позвоните: 480-555-0149.</t>
        </is>
      </c>
      <c r="H6" s="6">
        <f>IF($G6="","",LEN($G6))</f>
        <v/>
      </c>
      <c r="I6" s="5" t="n"/>
      <c r="J6" s="5" t="inlineStr">
        <is>
          <t>SMS-напоминание пн, 12 окт., 10:00</t>
        </is>
      </c>
      <c r="K6" s="10" t="n">
        <v>46308</v>
      </c>
      <c r="L6" s="9" t="inlineStr">
        <is>
          <t>Да</t>
        </is>
      </c>
      <c r="M6" s="7">
        <f>IF($A6="","",IF(OR($E6="Отписка",ISNUMBER(SEARCH("STOP",$I6))),"Отписка: больше никаких SMS",IF($L6="Да","Готово",IF($E6="","Согласие не указано: проверить до следующего SMS",IF($E6="Нет","Согласия нет: не писать",IF($K6&lt;&gt;"",IF($K6&lt;TODAY(),"Следующий шаг просрочен","Следующий шаг запланирован"),IF($I6&lt;&gt;"","Ответ: ответить и записать следующий шаг",IF(NOW()-$A6&gt;1,"Нет ответа 1 день: ещё одно SMS или звонок","Ждём ответа"))))))))</f>
        <v/>
      </c>
    </row>
    <row r="7" ht="58" customHeight="1">
      <c r="A7" s="8" t="n">
        <v>46308.41666666666</v>
      </c>
      <c r="B7" s="4" t="inlineStr">
        <is>
          <t>Карла Уитмор</t>
        </is>
      </c>
      <c r="C7" s="5" t="n"/>
      <c r="D7" s="5" t="inlineStr">
        <is>
          <t>Напоминание о КП</t>
        </is>
      </c>
      <c r="E7" s="9" t="inlineStr">
        <is>
          <t>Да</t>
        </is>
      </c>
      <c r="F7" s="9" t="inlineStr">
        <is>
          <t>Дев</t>
        </is>
      </c>
      <c r="G7" s="5" t="inlineStr">
        <is>
          <t>Карла, здравствуйте, это Дев из Kingfisher Pool Services. КП на насос покрывает то, что нужно? Если да, могу сделать ср, 14 окт., утром. Вопросы — пишите сюда.</t>
        </is>
      </c>
      <c r="H7" s="6">
        <f>IF($G7="","",LEN($G7))</f>
        <v/>
      </c>
      <c r="I7" s="5" t="inlineStr">
        <is>
          <t>Да, делайте. Среда утром подходит.</t>
        </is>
      </c>
      <c r="J7" s="5" t="inlineStr">
        <is>
          <t>Работа ср, 14 окт., 8:00–10:00</t>
        </is>
      </c>
      <c r="K7" s="10" t="n">
        <v>46310</v>
      </c>
      <c r="L7" s="9" t="inlineStr">
        <is>
          <t>Да</t>
        </is>
      </c>
      <c r="M7" s="7">
        <f>IF($A7="","",IF(OR($E7="Отписка",ISNUMBER(SEARCH("STOP",$I7))),"Отписка: больше никаких SMS",IF($L7="Да","Готово",IF($E7="","Согласие не указано: проверить до следующего SMS",IF($E7="Нет","Согласия нет: не писать",IF($K7&lt;&gt;"",IF($K7&lt;TODAY(),"Следующий шаг просрочен","Следующий шаг запланирован"),IF($I7&lt;&gt;"","Ответ: ответить и записать следующий шаг",IF(NOW()-$A7&gt;1,"Нет ответа 1 день: ещё одно SMS или звонок","Ждём ответа"))))))))</f>
        <v/>
      </c>
    </row>
    <row r="8" ht="58" customHeight="1">
      <c r="A8" s="8" t="n">
        <v>46311.42708333334</v>
      </c>
      <c r="B8" s="4" t="inlineStr">
        <is>
          <t>Карла Уитмор</t>
        </is>
      </c>
      <c r="C8" s="5" t="n"/>
      <c r="D8" s="5" t="inlineStr">
        <is>
          <t>Просьба об отзыве</t>
        </is>
      </c>
      <c r="E8" s="9" t="inlineStr">
        <is>
          <t>Да</t>
        </is>
      </c>
      <c r="F8" s="9" t="inlineStr">
        <is>
          <t>Дев</t>
        </is>
      </c>
      <c r="G8" s="5" t="inlineStr">
        <is>
          <t>Kingfisher Pool Services: спасибо, Карла. Если насос не шумит, короткий отзыв очень поможет: kfpool.example/review. Что-то не так? Сначала напишите нам.</t>
        </is>
      </c>
      <c r="H8" s="6">
        <f>IF($G8="","",LEN($G8))</f>
        <v/>
      </c>
      <c r="I8" s="5" t="inlineStr">
        <is>
          <t>Тихий, как новый. Отзыв оставила. Спасибо, Дев.</t>
        </is>
      </c>
      <c r="J8" s="5" t="n"/>
      <c r="K8" s="10" t="n"/>
      <c r="L8" s="9" t="inlineStr">
        <is>
          <t>Да</t>
        </is>
      </c>
      <c r="M8" s="7">
        <f>IF($A8="","",IF(OR($E8="Отписка",ISNUMBER(SEARCH("STOP",$I8))),"Отписка: больше никаких SMS",IF($L8="Да","Готово",IF($E8="","Согласие не указано: проверить до следующего SMS",IF($E8="Нет","Согласия нет: не писать",IF($K8&lt;&gt;"",IF($K8&lt;TODAY(),"Следующий шаг просрочен","Следующий шаг запланирован"),IF($I8&lt;&gt;"","Ответ: ответить и записать следующий шаг",IF(NOW()-$A8&gt;1,"Нет ответа 1 день: ещё одно SMS или звонок","Ждём ответа"))))))))</f>
        <v/>
      </c>
    </row>
    <row r="9" ht="58" customHeight="1">
      <c r="A9" s="8" t="n">
        <v>46312.375</v>
      </c>
      <c r="B9" s="4" t="inlineStr">
        <is>
          <t>Карла Уитмор</t>
        </is>
      </c>
      <c r="C9" s="5" t="n"/>
      <c r="D9" s="5" t="inlineStr">
        <is>
          <t>Напоминание об оплате</t>
        </is>
      </c>
      <c r="E9" s="9" t="inlineStr">
        <is>
          <t>Да</t>
        </is>
      </c>
      <c r="F9" s="9" t="inlineStr">
        <is>
          <t>Дев</t>
        </is>
      </c>
      <c r="G9" s="5" t="inlineStr">
        <is>
          <t>Kingfisher Pool Services: Карла, счёт 1042 на 440 $ к оплате до пн, 19 окт. Оплатить: kfpool.example/pay/1042. Уже оплатили? Спасибо, не обращайте внимания.</t>
        </is>
      </c>
      <c r="H9" s="6">
        <f>IF($G9="","",LEN($G9))</f>
        <v/>
      </c>
      <c r="I9" s="5" t="inlineStr">
        <is>
          <t>Оплатила в 11:20 по ссылке</t>
        </is>
      </c>
      <c r="J9" s="5" t="n"/>
      <c r="K9" s="10" t="n"/>
      <c r="L9" s="9" t="inlineStr">
        <is>
          <t>Да</t>
        </is>
      </c>
      <c r="M9" s="7">
        <f>IF($A9="","",IF(OR($E9="Отписка",ISNUMBER(SEARCH("STOP",$I9))),"Отписка: больше никаких SMS",IF($L9="Да","Готово",IF($E9="","Согласие не указано: проверить до следующего SMS",IF($E9="Нет","Согласия нет: не писать",IF($K9&lt;&gt;"",IF($K9&lt;TODAY(),"Следующий шаг просрочен","Следующий шаг запланирован"),IF($I9&lt;&gt;"","Ответ: ответить и записать следующий шаг",IF(NOW()-$A9&gt;1,"Нет ответа 1 день: ещё одно SMS или звонок","Ждём ответа"))))))))</f>
        <v/>
      </c>
    </row>
    <row r="10" ht="58" customHeight="1">
      <c r="A10" s="8" t="n">
        <v>46302.38194444445</v>
      </c>
      <c r="B10" s="4" t="inlineStr">
        <is>
          <t>Юсуф Кая</t>
        </is>
      </c>
      <c r="C10" s="5" t="inlineStr">
        <is>
          <t>Desert Rose HOA</t>
        </is>
      </c>
      <c r="D10" s="5" t="inlineStr">
        <is>
          <t>Ответ новому лиду</t>
        </is>
      </c>
      <c r="E10" s="9" t="inlineStr">
        <is>
          <t>Да</t>
        </is>
      </c>
      <c r="F10" s="9" t="inlineStr">
        <is>
          <t>Ноа</t>
        </is>
      </c>
      <c r="G10" s="5" t="inlineStr">
        <is>
          <t>Kingfisher Pool Services: Юсуф, это Ноа, по поводу фильтра. Могу приехать чт, 8 окт., 13–15 или пт, 9 окт., 13–15. Что удобнее? Отписка: ответьте STOP.</t>
        </is>
      </c>
      <c r="H10" s="6">
        <f>IF($G10="","",LEN($G10))</f>
        <v/>
      </c>
      <c r="I10" s="5" t="inlineStr">
        <is>
          <t>Можно в пятницу после обеда?</t>
        </is>
      </c>
      <c r="J10" s="5" t="inlineStr">
        <is>
          <t>Выезд пт, 9 окт., 13:00–15:00</t>
        </is>
      </c>
      <c r="K10" s="10" t="n">
        <v>46305</v>
      </c>
      <c r="L10" s="9" t="inlineStr">
        <is>
          <t>Да</t>
        </is>
      </c>
      <c r="M10" s="7">
        <f>IF($A10="","",IF(OR($E10="Отписка",ISNUMBER(SEARCH("STOP",$I10))),"Отписка: больше никаких SMS",IF($L10="Да","Готово",IF($E10="","Согласие не указано: проверить до следующего SMS",IF($E10="Нет","Согласия нет: не писать",IF($K10&lt;&gt;"",IF($K10&lt;TODAY(),"Следующий шаг просрочен","Следующий шаг запланирован"),IF($I10&lt;&gt;"","Ответ: ответить и записать следующий шаг",IF(NOW()-$A10&gt;1,"Нет ответа 1 день: ещё одно SMS или звонок","Ждём ответа"))))))))</f>
        <v/>
      </c>
    </row>
    <row r="11" ht="58" customHeight="1">
      <c r="A11" s="8" t="n">
        <v>46305.64583333334</v>
      </c>
      <c r="B11" s="4" t="inlineStr">
        <is>
          <t>Юсуф Кая</t>
        </is>
      </c>
      <c r="C11" s="5" t="inlineStr">
        <is>
          <t>Desert Rose HOA</t>
        </is>
      </c>
      <c r="D11" s="5" t="inlineStr">
        <is>
          <t>Напоминание о КП</t>
        </is>
      </c>
      <c r="E11" s="9" t="inlineStr">
        <is>
          <t>Да</t>
        </is>
      </c>
      <c r="F11" s="9" t="inlineStr">
        <is>
          <t>Ноа</t>
        </is>
      </c>
      <c r="G11" s="5" t="inlineStr">
        <is>
          <t>Kingfisher Pool Services: Юсуф, КП на фильтр у вас на почте: 1 180 $, действует до 23 окт. Вопросы? Ответьте здесь или позвоните: 480-555-0149.</t>
        </is>
      </c>
      <c r="H11" s="6">
        <f>IF($G11="","",LEN($G11))</f>
        <v/>
      </c>
      <c r="I11" s="5" t="n"/>
      <c r="J11" s="5" t="inlineStr">
        <is>
          <t>SMS-напоминание вт, 13 окт.</t>
        </is>
      </c>
      <c r="K11" s="10" t="n">
        <v>46309</v>
      </c>
      <c r="L11" s="9" t="inlineStr">
        <is>
          <t>Да</t>
        </is>
      </c>
      <c r="M11" s="7">
        <f>IF($A11="","",IF(OR($E11="Отписка",ISNUMBER(SEARCH("STOP",$I11))),"Отписка: больше никаких SMS",IF($L11="Да","Готово",IF($E11="","Согласие не указано: проверить до следующего SMS",IF($E11="Нет","Согласия нет: не писать",IF($K11&lt;&gt;"",IF($K11&lt;TODAY(),"Следующий шаг просрочен","Следующий шаг запланирован"),IF($I11&lt;&gt;"","Ответ: ответить и записать следующий шаг",IF(NOW()-$A11&gt;1,"Нет ответа 1 день: ещё одно SMS или звонок","Ждём ответа"))))))))</f>
        <v/>
      </c>
    </row>
    <row r="12" ht="58" customHeight="1">
      <c r="A12" s="8" t="n">
        <v>46309.41666666666</v>
      </c>
      <c r="B12" s="4" t="inlineStr">
        <is>
          <t>Юсуф Кая</t>
        </is>
      </c>
      <c r="C12" s="5" t="inlineStr">
        <is>
          <t>Desert Rose HOA</t>
        </is>
      </c>
      <c r="D12" s="5" t="inlineStr">
        <is>
          <t>Напоминание о КП</t>
        </is>
      </c>
      <c r="E12" s="9" t="inlineStr">
        <is>
          <t>Да</t>
        </is>
      </c>
      <c r="F12" s="9" t="inlineStr">
        <is>
          <t>Ноа</t>
        </is>
      </c>
      <c r="G12" s="5" t="inlineStr">
        <is>
          <t>Юсуф, здравствуйте, это Ноа из Kingfisher Pool Services. КП на фильтр покрывает то, что нужно? Если да, могу сделать чт, 15 окт. Вопросы — пишите сюда.</t>
        </is>
      </c>
      <c r="H12" s="6">
        <f>IF($G12="","",LEN($G12))</f>
        <v/>
      </c>
      <c r="I12" s="5" t="inlineStr">
        <is>
          <t>Правление собирается 20 окт., тогда буду знать.</t>
        </is>
      </c>
      <c r="J12" s="5" t="inlineStr">
        <is>
          <t>SMS после собрания правления</t>
        </is>
      </c>
      <c r="K12" s="10" t="n">
        <v>46317</v>
      </c>
      <c r="L12" s="9" t="inlineStr">
        <is>
          <t>Нет</t>
        </is>
      </c>
      <c r="M12" s="7">
        <f>IF($A12="","",IF(OR($E12="Отписка",ISNUMBER(SEARCH("STOP",$I12))),"Отписка: больше никаких SMS",IF($L12="Да","Готово",IF($E12="","Согласие не указано: проверить до следующего SMS",IF($E12="Нет","Согласия нет: не писать",IF($K12&lt;&gt;"",IF($K12&lt;TODAY(),"Следующий шаг просрочен","Следующий шаг запланирован"),IF($I12&lt;&gt;"","Ответ: ответить и записать следующий шаг",IF(NOW()-$A12&gt;1,"Нет ответа 1 день: ещё одно SMS или звонок","Ждём ответа"))))))))</f>
        <v/>
      </c>
    </row>
    <row r="13" ht="58" customHeight="1">
      <c r="A13" s="8" t="n">
        <v>46305.35416666666</v>
      </c>
      <c r="B13" s="4" t="inlineStr">
        <is>
          <t>Хелена Брандт</t>
        </is>
      </c>
      <c r="C13" s="5" t="n"/>
      <c r="D13" s="5" t="inlineStr">
        <is>
          <t>Заказ и доставка</t>
        </is>
      </c>
      <c r="E13" s="9" t="inlineStr">
        <is>
          <t>Да</t>
        </is>
      </c>
      <c r="F13" s="9" t="inlineStr">
        <is>
          <t>Ноа</t>
        </is>
      </c>
      <c r="G13" s="5" t="inlineStr">
        <is>
          <t>Kingfisher Pool Services: заказ 2210 отправлен. Прибудет примерно 12 окт. Отследить: kfpool.example/track/2210. Пришло не всё или повреждено? Ответьте здесь.</t>
        </is>
      </c>
      <c r="H13" s="6">
        <f>IF($G13="","",LEN($G13))</f>
        <v/>
      </c>
      <c r="I13" s="5" t="n"/>
      <c r="J13" s="5" t="n"/>
      <c r="K13" s="10" t="n"/>
      <c r="L13" s="9" t="inlineStr">
        <is>
          <t>Да</t>
        </is>
      </c>
      <c r="M13" s="7">
        <f>IF($A13="","",IF(OR($E13="Отписка",ISNUMBER(SEARCH("STOP",$I13))),"Отписка: больше никаких SMS",IF($L13="Да","Готово",IF($E13="","Согласие не указано: проверить до следующего SMS",IF($E13="Нет","Согласия нет: не писать",IF($K13&lt;&gt;"",IF($K13&lt;TODAY(),"Следующий шаг просрочен","Следующий шаг запланирован"),IF($I13&lt;&gt;"","Ответ: ответить и записать следующий шаг",IF(NOW()-$A13&gt;1,"Нет ответа 1 день: ещё одно SMS или звонок","Ждём ответа"))))))))</f>
        <v/>
      </c>
    </row>
    <row r="14" ht="58" customHeight="1">
      <c r="A14" s="8" t="n">
        <v>46308.37847222222</v>
      </c>
      <c r="B14" s="4" t="inlineStr">
        <is>
          <t>Рави Пиллаи</t>
        </is>
      </c>
      <c r="C14" s="5" t="n"/>
      <c r="D14" s="5" t="inlineStr">
        <is>
          <t>Реактивация</t>
        </is>
      </c>
      <c r="E14" s="9" t="inlineStr">
        <is>
          <t>Отписка</t>
        </is>
      </c>
      <c r="F14" s="9" t="inlineStr">
        <is>
          <t>Дев</t>
        </is>
      </c>
      <c r="G14" s="5" t="inlineStr">
        <is>
          <t>Kingfisher Pool Services: Рави, ваше КП на обогреватель от сентября действует до 31 окт. Хотите успеть до зимы? Ответьте ДА. Отписка: ответьте STOP.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Да</t>
        </is>
      </c>
      <c r="M14" s="7">
        <f>IF($A14="","",IF(OR($E14="Отписка",ISNUMBER(SEARCH("STOP",$I14))),"Отписка: больше никаких SMS",IF($L14="Да","Готово",IF($E14="","Согласие не указано: проверить до следующего SMS",IF($E14="Нет","Согласия нет: не писать",IF($K14&lt;&gt;"",IF($K14&lt;TODAY(),"Следующий шаг просрочен","Следующий шаг запланирован"),IF($I14&lt;&gt;"","Ответ: ответить и записать следующий шаг",IF(NOW()-$A14&gt;1,"Нет ответа 1 день: ещё одно SMS или звонок","Ждём ответа"))))))))</f>
        <v/>
      </c>
    </row>
    <row r="15" ht="58" customHeight="1">
      <c r="A15" s="8" t="n">
        <v>46309.34375</v>
      </c>
      <c r="B15" s="4" t="inlineStr">
        <is>
          <t>Венди Кастельянос</t>
        </is>
      </c>
      <c r="C15" s="5" t="n"/>
      <c r="D15" s="5" t="inlineStr">
        <is>
          <t>Закрыто и снова открыто</t>
        </is>
      </c>
      <c r="E15" s="9" t="inlineStr">
        <is>
          <t>Да</t>
        </is>
      </c>
      <c r="F15" s="9" t="inlineStr">
        <is>
          <t>Дев</t>
        </is>
      </c>
      <c r="G15" s="5" t="inlineStr">
        <is>
          <t>Kingfisher Pool Services: Венди, из-за пыльной бури ваша чистка переносится со вт, 13 на ср, 14 окт., 14:00. Ответьте, если не подходит. Извините за перенос.</t>
        </is>
      </c>
      <c r="H15" s="6">
        <f>IF($G15="","",LEN($G15))</f>
        <v/>
      </c>
      <c r="I15" s="5" t="inlineStr">
        <is>
          <t>Среда подходит, спасибо, что предупредили.</t>
        </is>
      </c>
      <c r="J15" s="5" t="n"/>
      <c r="K15" s="10" t="n"/>
      <c r="L15" s="9" t="inlineStr">
        <is>
          <t>Да</t>
        </is>
      </c>
      <c r="M15" s="7">
        <f>IF($A15="","",IF(OR($E15="Отписка",ISNUMBER(SEARCH("STOP",$I15))),"Отписка: больше никаких SMS",IF($L15="Да","Готово",IF($E15="","Согласие не указано: проверить до следующего SMS",IF($E15="Нет","Согласия нет: не писать",IF($K15&lt;&gt;"",IF($K15&lt;TODAY(),"Следующий шаг просрочен","Следующий шаг запланирован"),IF($I15&lt;&gt;"","Ответ: ответить и записать следующий шаг",IF(NOW()-$A15&gt;1,"Нет ответа 1 день: ещё одно SMS или звонок","Ждём ответа"))))))))</f>
        <v/>
      </c>
    </row>
    <row r="16" ht="58" customHeight="1">
      <c r="A16" s="8" t="n">
        <v>46312.66666666666</v>
      </c>
      <c r="B16" s="4" t="inlineStr">
        <is>
          <t>Оскар Линделл</t>
        </is>
      </c>
      <c r="C16" s="5" t="n"/>
      <c r="D16" s="5" t="inlineStr">
        <is>
          <t>Напоминание об оплате</t>
        </is>
      </c>
      <c r="E16" s="9" t="inlineStr">
        <is>
          <t>Да</t>
        </is>
      </c>
      <c r="F16" s="9" t="inlineStr">
        <is>
          <t>Ноа</t>
        </is>
      </c>
      <c r="G16" s="5" t="inlineStr">
        <is>
          <t>Kingfisher Pool Services: Оскар, счёт 1038 на 310 $ к оплате до пн, 19 окт. Оплатить: kfpool.example/pay/1038. Уже оплатили? Спасибо, не обращайте внимания.</t>
        </is>
      </c>
      <c r="H16" s="6">
        <f>IF($G16="","",LEN($G16))</f>
        <v/>
      </c>
      <c r="I16" s="5" t="n"/>
      <c r="J16" s="5" t="inlineStr">
        <is>
          <t>SMS в день срока пн, 19 окт.</t>
        </is>
      </c>
      <c r="K16" s="10" t="n">
        <v>46315</v>
      </c>
      <c r="L16" s="9" t="inlineStr">
        <is>
          <t>Нет</t>
        </is>
      </c>
      <c r="M16" s="7">
        <f>IF($A16="","",IF(OR($E16="Отписка",ISNUMBER(SEARCH("STOP",$I16))),"Отписка: больше никаких SMS",IF($L16="Да","Готово",IF($E16="","Согласие не указано: проверить до следующего SMS",IF($E16="Нет","Согласия нет: не писать",IF($K16&lt;&gt;"",IF($K16&lt;TODAY(),"Следующий шаг просрочен","Следующий шаг запланирован"),IF($I16&lt;&gt;"","Ответ: ответить и записать следующий шаг",IF(NOW()-$A16&gt;1,"Нет ответа 1 день: ещё одно SMS или звонок","Ждём ответа"))))))))</f>
        <v/>
      </c>
    </row>
    <row r="17" ht="58" customHeight="1">
      <c r="A17" s="8" t="n">
        <v>46311.45833333334</v>
      </c>
      <c r="B17" s="4" t="inlineStr">
        <is>
          <t>Беатрис Нунес</t>
        </is>
      </c>
      <c r="C17" s="5" t="n"/>
      <c r="D17" s="5" t="inlineStr">
        <is>
          <t>Ответ новому лиду</t>
        </is>
      </c>
      <c r="E17" s="9" t="n"/>
      <c r="F17" s="9" t="inlineStr">
        <is>
          <t>Ноа</t>
        </is>
      </c>
      <c r="G17" s="5" t="inlineStr">
        <is>
          <t>Kingfisher Pool Services: Беатрис, это Ноа, по поводу зелёной воды. Могу приехать пн, 19 или вт, 20 окт., 9–11. Что удобнее? Отписка: ответьте STOP.</t>
        </is>
      </c>
      <c r="H17" s="6">
        <f>IF($G17="","",LEN($G17))</f>
        <v/>
      </c>
      <c r="I17" s="5" t="n"/>
      <c r="J17" s="5" t="inlineStr">
        <is>
          <t>Позвонить пн, 19 окт. и спросить про SMS</t>
        </is>
      </c>
      <c r="K17" s="10" t="n">
        <v>46315</v>
      </c>
      <c r="L17" s="9" t="inlineStr">
        <is>
          <t>Нет</t>
        </is>
      </c>
      <c r="M17" s="7">
        <f>IF($A17="","",IF(OR($E17="Отписка",ISNUMBER(SEARCH("STOP",$I17))),"Отписка: больше никаких SMS",IF($L17="Да","Готово",IF($E17="","Согласие не указано: проверить до следующего SMS",IF($E17="Нет","Согласия нет: не писать",IF($K17&lt;&gt;"",IF($K17&lt;TODAY(),"Следующий шаг просрочен","Следующий шаг запланирован"),IF($I17&lt;&gt;"","Ответ: ответить и записать следующий шаг",IF(NOW()-$A17&gt;1,"Нет ответа 1 день: ещё одно SMS или звонок","Ждём ответа"))))))))</f>
        <v/>
      </c>
    </row>
    <row r="18" ht="58" customHeight="1">
      <c r="A18" s="8" t="n">
        <v>46312.59722222222</v>
      </c>
      <c r="B18" s="4" t="inlineStr">
        <is>
          <t>Ахмед Салех</t>
        </is>
      </c>
      <c r="C18" s="5" t="n"/>
      <c r="D18" s="5" t="inlineStr">
        <is>
          <t>Просьба об отзыве</t>
        </is>
      </c>
      <c r="E18" s="9" t="inlineStr">
        <is>
          <t>Да</t>
        </is>
      </c>
      <c r="F18" s="9" t="inlineStr">
        <is>
          <t>Ноа</t>
        </is>
      </c>
      <c r="G18" s="5" t="inlineStr">
        <is>
          <t>Kingfisher Pool Services: спасибо, Ахмед. Если новый насос не шумит, короткий отзыв очень поможет: kfpool.example/review. Что-то не так? Сначала напишите нам.</t>
        </is>
      </c>
      <c r="H18" s="6">
        <f>IF($G18="","",LEN($G18))</f>
        <v/>
      </c>
      <c r="I18" s="5" t="n"/>
      <c r="J18" s="5" t="n"/>
      <c r="K18" s="10" t="n"/>
      <c r="L18" s="9" t="inlineStr">
        <is>
          <t>Да</t>
        </is>
      </c>
      <c r="M18" s="7">
        <f>IF($A18="","",IF(OR($E18="Отписка",ISNUMBER(SEARCH("STOP",$I18))),"Отписка: больше никаких SMS",IF($L18="Да","Готово",IF($E18="","Согласие не указано: проверить до следующего SMS",IF($E18="Нет","Согласия нет: не писать",IF($K18&lt;&gt;"",IF($K18&lt;TODAY(),"Следующий шаг просрочен","Следующий шаг запланирован"),IF($I18&lt;&gt;"","Ответ: ответить и записать следующий шаг",IF(NOW()-$A18&gt;1,"Нет ответа 1 день: ещё одно SMS или звонок","Ждём ответа"))))))))</f>
        <v/>
      </c>
    </row>
    <row r="19" ht="58" customHeight="1">
      <c r="A19" s="8" t="n">
        <v>46309.73611111111</v>
      </c>
      <c r="B19" s="4" t="inlineStr">
        <is>
          <t>Мира Фосс</t>
        </is>
      </c>
      <c r="C19" s="5" t="n"/>
      <c r="D19" s="5" t="inlineStr">
        <is>
          <t>Брошенная корзина</t>
        </is>
      </c>
      <c r="E19" s="9" t="inlineStr">
        <is>
          <t>Да</t>
        </is>
      </c>
      <c r="F19" s="9" t="inlineStr">
        <is>
          <t>Ноа</t>
        </is>
      </c>
      <c r="G19" s="5" t="inlineStr">
        <is>
          <t>Kingfisher Pool Services: Мира, ваша корзина с солярным покрывалом сохранена: kfpool.example/cart. Вопрос по размеру? Ответьте здесь. Отписка: ответьте STOP.</t>
        </is>
      </c>
      <c r="H19" s="6">
        <f>IF($G19="","",LEN($G19))</f>
        <v/>
      </c>
      <c r="I19" s="5" t="inlineStr">
        <is>
          <t>Заказала, спасибо за напоминание.</t>
        </is>
      </c>
      <c r="J19" s="5" t="n"/>
      <c r="K19" s="10" t="n"/>
      <c r="L19" s="9" t="inlineStr">
        <is>
          <t>Да</t>
        </is>
      </c>
      <c r="M19" s="7">
        <f>IF($A19="","",IF(OR($E19="Отписка",ISNUMBER(SEARCH("STOP",$I19))),"Отписка: больше никаких SMS",IF($L19="Да","Готово",IF($E19="","Согласие не указано: проверить до следующего SMS",IF($E19="Нет","Согласия нет: не писать",IF($K19&lt;&gt;"",IF($K19&lt;TODAY(),"Следующий шаг просрочен","Следующий шаг запланирован"),IF($I19&lt;&gt;"","Ответ: ответить и записать следующий шаг",IF(NOW()-$A19&gt;1,"Нет ответа 1 день: ещё одно SMS или звонок","Ждём ответа"))))))))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IF($A20="","",IF(OR($E20="Отписка",ISNUMBER(SEARCH("STOP",$I20))),"Отписка: больше никаких SMS",IF($L20="Да","Готово",IF($E20="","Согласие не указано: проверить до следующего SMS",IF($E20="Нет","Согласия нет: не писать",IF($K20&lt;&gt;"",IF($K20&lt;TODAY(),"Следующий шаг просрочен","Следующий шаг запланирован"),IF($I20&lt;&gt;"","Ответ: ответить и записать следующий шаг",IF(NOW()-$A20&gt;1,"Нет ответа 1 день: ещё одно SMS или звонок","Ждём ответа"))))))))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IF($A21="","",IF(OR($E21="Отписка",ISNUMBER(SEARCH("STOP",$I21))),"Отписка: больше никаких SMS",IF($L21="Да","Готово",IF($E21="","Согласие не указано: проверить до следующего SMS",IF($E21="Нет","Согласия нет: не писать",IF($K21&lt;&gt;"",IF($K21&lt;TODAY(),"Следующий шаг просрочен","Следующий шаг запланирован"),IF($I21&lt;&gt;"","Ответ: ответить и записать следующий шаг",IF(NOW()-$A21&gt;1,"Нет ответа 1 день: ещё одно SMS или звонок","Ждём ответа"))))))))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IF($A22="","",IF(OR($E22="Отписка",ISNUMBER(SEARCH("STOP",$I22))),"Отписка: больше никаких SMS",IF($L22="Да","Готово",IF($E22="","Согласие не указано: проверить до следующего SMS",IF($E22="Нет","Согласия нет: не писать",IF($K22&lt;&gt;"",IF($K22&lt;TODAY(),"Следующий шаг просрочен","Следующий шаг запланирован"),IF($I22&lt;&gt;"","Ответ: ответить и записать следующий шаг",IF(NOW()-$A22&gt;1,"Нет ответа 1 день: ещё одно SMS или звонок","Ждём ответа"))))))))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IF($A23="","",IF(OR($E23="Отписка",ISNUMBER(SEARCH("STOP",$I23))),"Отписка: больше никаких SMS",IF($L23="Да","Готово",IF($E23="","Согласие не указано: проверить до следующего SMS",IF($E23="Нет","Согласия нет: не писать",IF($K23&lt;&gt;"",IF($K23&lt;TODAY(),"Следующий шаг просрочен","Следующий шаг запланирован"),IF($I23&lt;&gt;"","Ответ: ответить и записать следующий шаг",IF(NOW()-$A23&gt;1,"Нет ответа 1 день: ещё одно SMS или звонок","Ждём ответа"))))))))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IF($A24="","",IF(OR($E24="Отписка",ISNUMBER(SEARCH("STOP",$I24))),"Отписка: больше никаких SMS",IF($L24="Да","Готово",IF($E24="","Согласие не указано: проверить до следующего SMS",IF($E24="Нет","Согласия нет: не писать",IF($K24&lt;&gt;"",IF($K24&lt;TODAY(),"Следующий шаг просрочен","Следующий шаг запланирован"),IF($I24&lt;&gt;"","Ответ: ответить и записать следующий шаг",IF(NOW()-$A24&gt;1,"Нет ответа 1 день: ещё одно SMS или звонок","Ждём ответа"))))))))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IF($A25="","",IF(OR($E25="Отписка",ISNUMBER(SEARCH("STOP",$I25))),"Отписка: больше никаких SMS",IF($L25="Да","Готово",IF($E25="","Согласие не указано: проверить до следующего SMS",IF($E25="Нет","Согласия нет: не писать",IF($K25&lt;&gt;"",IF($K25&lt;TODAY(),"Следующий шаг просрочен","Следующий шаг запланирован"),IF($I25&lt;&gt;"","Ответ: ответить и записать следующий шаг",IF(NOW()-$A25&gt;1,"Нет ответа 1 день: ещё одно SMS или звонок","Ждём ответа"))))))))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IF($A26="","",IF(OR($E26="Отписка",ISNUMBER(SEARCH("STOP",$I26))),"Отписка: больше никаких SMS",IF($L26="Да","Готово",IF($E26="","Согласие не указано: проверить до следующего SMS",IF($E26="Нет","Согласия нет: не писать",IF($K26&lt;&gt;"",IF($K26&lt;TODAY(),"Следующий шаг просрочен","Следующий шаг запланирован"),IF($I26&lt;&gt;"","Ответ: ответить и записать следующий шаг",IF(NOW()-$A26&gt;1,"Нет ответа 1 день: ещё одно SMS или звонок","Ждём ответа"))))))))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IF($A27="","",IF(OR($E27="Отписка",ISNUMBER(SEARCH("STOP",$I27))),"Отписка: больше никаких SMS",IF($L27="Да","Готово",IF($E27="","Согласие не указано: проверить до следующего SMS",IF($E27="Нет","Согласия нет: не писать",IF($K27&lt;&gt;"",IF($K27&lt;TODAY(),"Следующий шаг просрочен","Следующий шаг запланирован"),IF($I27&lt;&gt;"","Ответ: ответить и записать следующий шаг",IF(NOW()-$A27&gt;1,"Нет ответа 1 день: ещё одно SMS или звонок","Ждём ответа"))))))))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IF($A28="","",IF(OR($E28="Отписка",ISNUMBER(SEARCH("STOP",$I28))),"Отписка: больше никаких SMS",IF($L28="Да","Готово",IF($E28="","Согласие не указано: проверить до следующего SMS",IF($E28="Нет","Согласия нет: не писать",IF($K28&lt;&gt;"",IF($K28&lt;TODAY(),"Следующий шаг просрочен","Следующий шаг запланирован"),IF($I28&lt;&gt;"","Ответ: ответить и записать следующий шаг",IF(NOW()-$A28&gt;1,"Нет ответа 1 день: ещё одно SMS или звонок","Ждём ответа"))))))))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IF($A29="","",IF(OR($E29="Отписка",ISNUMBER(SEARCH("STOP",$I29))),"Отписка: больше никаких SMS",IF($L29="Да","Готово",IF($E29="","Согласие не указано: проверить до следующего SMS",IF($E29="Нет","Согласия нет: не писать",IF($K29&lt;&gt;"",IF($K29&lt;TODAY(),"Следующий шаг просрочен","Следующий шаг запланирован"),IF($I29&lt;&gt;"","Ответ: ответить и записать следующий шаг",IF(NOW()-$A29&gt;1,"Нет ответа 1 день: ещё одно SMS или звонок","Ждём ответа"))))))))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IF($A30="","",IF(OR($E30="Отписка",ISNUMBER(SEARCH("STOP",$I30))),"Отписка: больше никаких SMS",IF($L30="Да","Готово",IF($E30="","Согласие не указано: проверить до следующего SMS",IF($E30="Нет","Согласия нет: не писать",IF($K30&lt;&gt;"",IF($K30&lt;TODAY(),"Следующий шаг просрочен","Следующий шаг запланирован"),IF($I30&lt;&gt;"","Ответ: ответить и записать следующий шаг",IF(NOW()-$A30&gt;1,"Нет ответа 1 день: ещё одно SMS или звонок","Ждём ответа"))))))))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IF($A31="","",IF(OR($E31="Отписка",ISNUMBER(SEARCH("STOP",$I31))),"Отписка: больше никаких SMS",IF($L31="Да","Готово",IF($E31="","Согласие не указано: проверить до следующего SMS",IF($E31="Нет","Согласия нет: не писать",IF($K31&lt;&gt;"",IF($K31&lt;TODAY(),"Следующий шаг просрочен","Следующий шаг запланирован"),IF($I31&lt;&gt;"","Ответ: ответить и записать следующий шаг",IF(NOW()-$A31&gt;1,"Нет ответа 1 день: ещё одно SMS или звонок","Ждём ответа"))))))))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IF($A32="","",IF(OR($E32="Отписка",ISNUMBER(SEARCH("STOP",$I32))),"Отписка: больше никаких SMS",IF($L32="Да","Готово",IF($E32="","Согласие не указано: проверить до следующего SMS",IF($E32="Нет","Согласия нет: не писать",IF($K32&lt;&gt;"",IF($K32&lt;TODAY(),"Следующий шаг просрочен","Следующий шаг запланирован"),IF($I32&lt;&gt;"","Ответ: ответить и записать следующий шаг",IF(NOW()-$A32&gt;1,"Нет ответа 1 день: ещё одно SMS или звонок","Ждём ответа"))))))))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IF($A33="","",IF(OR($E33="Отписка",ISNUMBER(SEARCH("STOP",$I33))),"Отписка: больше никаких SMS",IF($L33="Да","Готово",IF($E33="","Согласие не указано: проверить до следующего SMS",IF($E33="Нет","Согласия нет: не писать",IF($K33&lt;&gt;"",IF($K33&lt;TODAY(),"Следующий шаг просрочен","Следующий шаг запланирован"),IF($I33&lt;&gt;"","Ответ: ответить и записать следующий шаг",IF(NOW()-$A33&gt;1,"Нет ответа 1 день: ещё одно SMS или звонок","Ждём ответа"))))))))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IF($A34="","",IF(OR($E34="Отписка",ISNUMBER(SEARCH("STOP",$I34))),"Отписка: больше никаких SMS",IF($L34="Да","Готово",IF($E34="","Согласие не указано: проверить до следующего SMS",IF($E34="Нет","Согласия нет: не писать",IF($K34&lt;&gt;"",IF($K34&lt;TODAY(),"Следующий шаг просрочен","Следующий шаг запланирован"),IF($I34&lt;&gt;"","Ответ: ответить и записать следующий шаг",IF(NOW()-$A34&gt;1,"Нет ответа 1 день: ещё одно SMS или звонок","Ждём ответа"))))))))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IF($A35="","",IF(OR($E35="Отписка",ISNUMBER(SEARCH("STOP",$I35))),"Отписка: больше никаких SMS",IF($L35="Да","Готово",IF($E35="","Согласие не указано: проверить до следующего SMS",IF($E35="Нет","Согласия нет: не писать",IF($K35&lt;&gt;"",IF($K35&lt;TODAY(),"Следующий шаг просрочен","Следующий шаг запланирован"),IF($I35&lt;&gt;"","Ответ: ответить и записать следующий шаг",IF(NOW()-$A35&gt;1,"Нет ответа 1 день: ещё одно SMS или звонок","Ждём ответа"))))))))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IF($A36="","",IF(OR($E36="Отписка",ISNUMBER(SEARCH("STOP",$I36))),"Отписка: больше никаких SMS",IF($L36="Да","Готово",IF($E36="","Согласие не указано: проверить до следующего SMS",IF($E36="Нет","Согласия нет: не писать",IF($K36&lt;&gt;"",IF($K36&lt;TODAY(),"Следующий шаг просрочен","Следующий шаг запланирован"),IF($I36&lt;&gt;"","Ответ: ответить и записать следующий шаг",IF(NOW()-$A36&gt;1,"Нет ответа 1 день: ещё одно SMS или звонок","Ждём ответа"))))))))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IF($A37="","",IF(OR($E37="Отписка",ISNUMBER(SEARCH("STOP",$I37))),"Отписка: больше никаких SMS",IF($L37="Да","Готово",IF($E37="","Согласие не указано: проверить до следующего SMS",IF($E37="Нет","Согласия нет: не писать",IF($K37&lt;&gt;"",IF($K37&lt;TODAY(),"Следующий шаг просрочен","Следующий шаг запланирован"),IF($I37&lt;&gt;"","Ответ: ответить и записать следующий шаг",IF(NOW()-$A37&gt;1,"Нет ответа 1 день: ещё одно SMS или звонок","Ждём ответа"))))))))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IF($A38="","",IF(OR($E38="Отписка",ISNUMBER(SEARCH("STOP",$I38))),"Отписка: больше никаких SMS",IF($L38="Да","Готово",IF($E38="","Согласие не указано: проверить до следующего SMS",IF($E38="Нет","Согласия нет: не писать",IF($K38&lt;&gt;"",IF($K38&lt;TODAY(),"Следующий шаг просрочен","Следующий шаг запланирован"),IF($I38&lt;&gt;"","Ответ: ответить и записать следующий шаг",IF(NOW()-$A38&gt;1,"Нет ответа 1 день: ещё одно SMS или звонок","Ждём ответа"))))))))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IF($A39="","",IF(OR($E39="Отписка",ISNUMBER(SEARCH("STOP",$I39))),"Отписка: больше никаких SMS",IF($L39="Да","Готово",IF($E39="","Согласие не указано: проверить до следующего SMS",IF($E39="Нет","Согласия нет: не писать",IF($K39&lt;&gt;"",IF($K39&lt;TODAY(),"Следующий шаг просрочен","Следующий шаг запланирован"),IF($I39&lt;&gt;"","Ответ: ответить и записать следующий шаг",IF(NOW()-$A39&gt;1,"Нет ответа 1 день: ещё одно SMS или звонок","Ждём ответа"))))))))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IF($A40="","",IF(OR($E40="Отписка",ISNUMBER(SEARCH("STOP",$I40))),"Отписка: больше никаких SMS",IF($L40="Да","Готово",IF($E40="","Согласие не указано: проверить до следующего SMS",IF($E40="Нет","Согласия нет: не писать",IF($K40&lt;&gt;"",IF($K40&lt;TODAY(),"Следующий шаг просрочен","Следующий шаг запланирован"),IF($I40&lt;&gt;"","Ответ: ответить и записать следующий шаг",IF(NOW()-$A40&gt;1,"Нет ответа 1 день: ещё одно SMS или звонок","Ждём ответа"))))))))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IF($A41="","",IF(OR($E41="Отписка",ISNUMBER(SEARCH("STOP",$I41))),"Отписка: больше никаких SMS",IF($L41="Да","Готово",IF($E41="","Согласие не указано: проверить до следующего SMS",IF($E41="Нет","Согласия нет: не писать",IF($K41&lt;&gt;"",IF($K41&lt;TODAY(),"Следующий шаг просрочен","Следующий шаг запланирован"),IF($I41&lt;&gt;"","Ответ: ответить и записать следующий шаг",IF(NOW()-$A41&gt;1,"Нет ответа 1 день: ещё одно SMS или звонок","Ждём ответа"))))))))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IF($A42="","",IF(OR($E42="Отписка",ISNUMBER(SEARCH("STOP",$I42))),"Отписка: больше никаких SMS",IF($L42="Да","Готово",IF($E42="","Согласие не указано: проверить до следующего SMS",IF($E42="Нет","Согласия нет: не писать",IF($K42&lt;&gt;"",IF($K42&lt;TODAY(),"Следующий шаг просрочен","Следующий шаг запланирован"),IF($I42&lt;&gt;"","Ответ: ответить и записать следующий шаг",IF(NOW()-$A42&gt;1,"Нет ответа 1 день: ещё одно SMS или звонок","Ждём ответа"))))))))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IF($A43="","",IF(OR($E43="Отписка",ISNUMBER(SEARCH("STOP",$I43))),"Отписка: больше никаких SMS",IF($L43="Да","Готово",IF($E43="","Согласие не указано: проверить до следующего SMS",IF($E43="Нет","Согласия нет: не писать",IF($K43&lt;&gt;"",IF($K43&lt;TODAY(),"Следующий шаг просрочен","Следующий шаг запланирован"),IF($I43&lt;&gt;"","Ответ: ответить и записать следующий шаг",IF(NOW()-$A43&gt;1,"Нет ответа 1 день: ещё одно SMS или звонок","Ждём ответа"))))))))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IF($A44="","",IF(OR($E44="Отписка",ISNUMBER(SEARCH("STOP",$I44))),"Отписка: больше никаких SMS",IF($L44="Да","Готово",IF($E44="","Согласие не указано: проверить до следующего SMS",IF($E44="Нет","Согласия нет: не писать",IF($K44&lt;&gt;"",IF($K44&lt;TODAY(),"Следующий шаг просрочен","Следующий шаг запланирован"),IF($I44&lt;&gt;"","Ответ: ответить и записать следующий шаг",IF(NOW()-$A44&gt;1,"Нет ответа 1 день: ещё одно SMS или звонок","Ждём ответа"))))))))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IF($A45="","",IF(OR($E45="Отписка",ISNUMBER(SEARCH("STOP",$I45))),"Отписка: больше никаких SMS",IF($L45="Да","Готово",IF($E45="","Согласие не указано: проверить до следующего SMS",IF($E45="Нет","Согласия нет: не писать",IF($K45&lt;&gt;"",IF($K45&lt;TODAY(),"Следующий шаг просрочен","Следующий шаг запланирован"),IF($I45&lt;&gt;"","Ответ: ответить и записать следующий шаг",IF(NOW()-$A45&gt;1,"Нет ответа 1 день: ещё одно SMS или звонок","Ждём ответа"))))))))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IF($A46="","",IF(OR($E46="Отписка",ISNUMBER(SEARCH("STOP",$I46))),"Отписка: больше никаких SMS",IF($L46="Да","Готово",IF($E46="","Согласие не указано: проверить до следующего SMS",IF($E46="Нет","Согласия нет: не писать",IF($K46&lt;&gt;"",IF($K46&lt;TODAY(),"Следующий шаг просрочен","Следующий шаг запланирован"),IF($I46&lt;&gt;"","Ответ: ответить и записать следующий шаг",IF(NOW()-$A46&gt;1,"Нет ответа 1 день: ещё одно SMS или звонок","Ждём ответа"))))))))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IF($A47="","",IF(OR($E47="Отписка",ISNUMBER(SEARCH("STOP",$I47))),"Отписка: больше никаких SMS",IF($L47="Да","Готово",IF($E47="","Согласие не указано: проверить до следующего SMS",IF($E47="Нет","Согласия нет: не писать",IF($K47&lt;&gt;"",IF($K47&lt;TODAY(),"Следующий шаг просрочен","Следующий шаг запланирован"),IF($I47&lt;&gt;"","Ответ: ответить и записать следующий шаг",IF(NOW()-$A47&gt;1,"Нет ответа 1 день: ещё одно SMS или звонок","Ждём ответа"))))))))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IF($A48="","",IF(OR($E48="Отписка",ISNUMBER(SEARCH("STOP",$I48))),"Отписка: больше никаких SMS",IF($L48="Да","Готово",IF($E48="","Согласие не указано: проверить до следующего SMS",IF($E48="Нет","Согласия нет: не писать",IF($K48&lt;&gt;"",IF($K48&lt;TODAY(),"Следующий шаг просрочен","Следующий шаг запланирован"),IF($I48&lt;&gt;"","Ответ: ответить и записать следующий шаг",IF(NOW()-$A48&gt;1,"Нет ответа 1 день: ещё одно SMS или звонок","Ждём ответа"))))))))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IF($A49="","",IF(OR($E49="Отписка",ISNUMBER(SEARCH("STOP",$I49))),"Отписка: больше никаких SMS",IF($L49="Да","Готово",IF($E49="","Согласие не указано: проверить до следующего SMS",IF($E49="Нет","Согласия нет: не писать",IF($K49&lt;&gt;"",IF($K49&lt;TODAY(),"Следующий шаг просрочен","Следующий шаг запланирован"),IF($I49&lt;&gt;"","Ответ: ответить и записать следующий шаг",IF(NOW()-$A49&gt;1,"Нет ответа 1 день: ещё одно SMS или звонок","Ждём ответа"))))))))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IF($A50="","",IF(OR($E50="Отписка",ISNUMBER(SEARCH("STOP",$I50))),"Отписка: больше никаких SMS",IF($L50="Да","Готово",IF($E50="","Согласие не указано: проверить до следующего SMS",IF($E50="Нет","Согласия нет: не писать",IF($K50&lt;&gt;"",IF($K50&lt;TODAY(),"Следующий шаг просрочен","Следующий шаг запланирован"),IF($I50&lt;&gt;"","Ответ: ответить и записать следующий шаг",IF(NOW()-$A50&gt;1,"Нет ответа 1 день: ещё одно SMS или звонок","Ждём ответа"))))))))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IF($A51="","",IF(OR($E51="Отписка",ISNUMBER(SEARCH("STOP",$I51))),"Отписка: больше никаких SMS",IF($L51="Да","Готово",IF($E51="","Согласие не указано: проверить до следующего SMS",IF($E51="Нет","Согласия нет: не писать",IF($K51&lt;&gt;"",IF($K51&lt;TODAY(),"Следующий шаг просрочен","Следующий шаг запланирован"),IF($I51&lt;&gt;"","Ответ: ответить и записать следующий шаг",IF(NOW()-$A51&gt;1,"Нет ответа 1 день: ещё одно SMS или звонок","Ждём ответа"))))))))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IF($A52="","",IF(OR($E52="Отписка",ISNUMBER(SEARCH("STOP",$I52))),"Отписка: больше никаких SMS",IF($L52="Да","Готово",IF($E52="","Согласие не указано: проверить до следующего SMS",IF($E52="Нет","Согласия нет: не писать",IF($K52&lt;&gt;"",IF($K52&lt;TODAY(),"Следующий шаг просрочен","Следующий шаг запланирован"),IF($I52&lt;&gt;"","Ответ: ответить и записать следующий шаг",IF(NOW()-$A52&gt;1,"Нет ответа 1 день: ещё одно SMS или звонок","Ждём ответа"))))))))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IF($A53="","",IF(OR($E53="Отписка",ISNUMBER(SEARCH("STOP",$I53))),"Отписка: больше никаких SMS",IF($L53="Да","Готово",IF($E53="","Согласие не указано: проверить до следующего SMS",IF($E53="Нет","Согласия нет: не писать",IF($K53&lt;&gt;"",IF($K53&lt;TODAY(),"Следующий шаг просрочен","Следующий шаг запланирован"),IF($I53&lt;&gt;"","Ответ: ответить и записать следующий шаг",IF(NOW()-$A53&gt;1,"Нет ответа 1 день: ещё одно SMS или звонок","Ждём ответа"))))))))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IF($A54="","",IF(OR($E54="Отписка",ISNUMBER(SEARCH("STOP",$I54))),"Отписка: больше никаких SMS",IF($L54="Да","Готово",IF($E54="","Согласие не указано: проверить до следующего SMS",IF($E54="Нет","Согласия нет: не писать",IF($K54&lt;&gt;"",IF($K54&lt;TODAY(),"Следующий шаг просрочен","Следующий шаг запланирован"),IF($I54&lt;&gt;"","Ответ: ответить и записать следующий шаг",IF(NOW()-$A54&gt;1,"Нет ответа 1 день: ещё одно SMS или звонок","Ждём ответа"))))))))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IF($A55="","",IF(OR($E55="Отписка",ISNUMBER(SEARCH("STOP",$I55))),"Отписка: больше никаких SMS",IF($L55="Да","Готово",IF($E55="","Согласие не указано: проверить до следующего SMS",IF($E55="Нет","Согласия нет: не писать",IF($K55&lt;&gt;"",IF($K55&lt;TODAY(),"Следующий шаг просрочен","Следующий шаг запланирован"),IF($I55&lt;&gt;"","Ответ: ответить и записать следующий шаг",IF(NOW()-$A55&gt;1,"Нет ответа 1 день: ещё одно SMS или звонок","Ждём ответа"))))))))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IF($A56="","",IF(OR($E56="Отписка",ISNUMBER(SEARCH("STOP",$I56))),"Отписка: больше никаких SMS",IF($L56="Да","Готово",IF($E56="","Согласие не указано: проверить до следующего SMS",IF($E56="Нет","Согласия нет: не писать",IF($K56&lt;&gt;"",IF($K56&lt;TODAY(),"Следующий шаг просрочен","Следующий шаг запланирован"),IF($I56&lt;&gt;"","Ответ: ответить и записать следующий шаг",IF(NOW()-$A56&gt;1,"Нет ответа 1 день: ещё одно SMS или звонок","Ждём ответа"))))))))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IF($A57="","",IF(OR($E57="Отписка",ISNUMBER(SEARCH("STOP",$I57))),"Отписка: больше никаких SMS",IF($L57="Да","Готово",IF($E57="","Согласие не указано: проверить до следующего SMS",IF($E57="Нет","Согласия нет: не писать",IF($K57&lt;&gt;"",IF($K57&lt;TODAY(),"Следующий шаг просрочен","Следующий шаг запланирован"),IF($I57&lt;&gt;"","Ответ: ответить и записать следующий шаг",IF(NOW()-$A57&gt;1,"Нет ответа 1 день: ещё одно SMS или звонок","Ждём ответа"))))))))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IF($A58="","",IF(OR($E58="Отписка",ISNUMBER(SEARCH("STOP",$I58))),"Отписка: больше никаких SMS",IF($L58="Да","Готово",IF($E58="","Согласие не указано: проверить до следующего SMS",IF($E58="Нет","Согласия нет: не писать",IF($K58&lt;&gt;"",IF($K58&lt;TODAY(),"Следующий шаг просрочен","Следующий шаг запланирован"),IF($I58&lt;&gt;"","Ответ: ответить и записать следующий шаг",IF(NOW()-$A58&gt;1,"Нет ответа 1 день: ещё одно SMS или звонок","Ждём ответа"))))))))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IF($A59="","",IF(OR($E59="Отписка",ISNUMBER(SEARCH("STOP",$I59))),"Отписка: больше никаких SMS",IF($L59="Да","Готово",IF($E59="","Согласие не указано: проверить до следующего SMS",IF($E59="Нет","Согласия нет: не писать",IF($K59&lt;&gt;"",IF($K59&lt;TODAY(),"Следующий шаг просрочен","Следующий шаг запланирован"),IF($I59&lt;&gt;"","Ответ: ответить и записать следующий шаг",IF(NOW()-$A59&gt;1,"Нет ответа 1 день: ещё одно SMS или звонок","Ждём ответа"))))))))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IF($A60="","",IF(OR($E60="Отписка",ISNUMBER(SEARCH("STOP",$I60))),"Отписка: больше никаких SMS",IF($L60="Да","Готово",IF($E60="","Согласие не указано: проверить до следующего SMS",IF($E60="Нет","Согласия нет: не писать",IF($K60&lt;&gt;"",IF($K60&lt;TODAY(),"Следующий шаг просрочен","Следующий шаг запланирован"),IF($I60&lt;&gt;"","Ответ: ответить и записать следующий шаг",IF(NOW()-$A60&gt;1,"Нет ответа 1 день: ещё одно SMS или звонок","Ждём ответа"))))))))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IF($A61="","",IF(OR($E61="Отписка",ISNUMBER(SEARCH("STOP",$I61))),"Отписка: больше никаких SMS",IF($L61="Да","Готово",IF($E61="","Согласие не указано: проверить до следующего SMS",IF($E61="Нет","Согласия нет: не писать",IF($K61&lt;&gt;"",IF($K61&lt;TODAY(),"Следующий шаг просрочен","Следующий шаг запланирован"),IF($I61&lt;&gt;"","Ответ: ответить и записать следующий шаг",IF(NOW()-$A61&gt;1,"Нет ответа 1 день: ещё одно SMS или звонок","Ждём ответа"))))))))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IF($A62="","",IF(OR($E62="Отписка",ISNUMBER(SEARCH("STOP",$I62))),"Отписка: больше никаких SMS",IF($L62="Да","Готово",IF($E62="","Согласие не указано: проверить до следующего SMS",IF($E62="Нет","Согласия нет: не писать",IF($K62&lt;&gt;"",IF($K62&lt;TODAY(),"Следующий шаг просрочен","Следующий шаг запланирован"),IF($I62&lt;&gt;"","Ответ: ответить и записать следующий шаг",IF(NOW()-$A62&gt;1,"Нет ответа 1 день: ещё одно SMS или звонок","Ждём ответа"))))))))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IF($A63="","",IF(OR($E63="Отписка",ISNUMBER(SEARCH("STOP",$I63))),"Отписка: больше никаких SMS",IF($L63="Да","Готово",IF($E63="","Согласие не указано: проверить до следующего SMS",IF($E63="Нет","Согласия нет: не писать",IF($K63&lt;&gt;"",IF($K63&lt;TODAY(),"Следующий шаг просрочен","Следующий шаг запланирован"),IF($I63&lt;&gt;"","Ответ: ответить и записать следующий шаг",IF(NOW()-$A63&gt;1,"Нет ответа 1 день: ещё одно SMS или звонок","Ждём ответа"))))))))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IF($A64="","",IF(OR($E64="Отписка",ISNUMBER(SEARCH("STOP",$I64))),"Отписка: больше никаких SMS",IF($L64="Да","Готово",IF($E64="","Согласие не указано: проверить до следующего SMS",IF($E64="Нет","Согласия нет: не писать",IF($K64&lt;&gt;"",IF($K64&lt;TODAY(),"Следующий шаг просрочен","Следующий шаг запланирован"),IF($I64&lt;&gt;"","Ответ: ответить и записать следующий шаг",IF(NOW()-$A64&gt;1,"Нет ответа 1 день: ещё одно SMS или звонок","Ждём ответа"))))))))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IF($A65="","",IF(OR($E65="Отписка",ISNUMBER(SEARCH("STOP",$I65))),"Отписка: больше никаких SMS",IF($L65="Да","Готово",IF($E65="","Согласие не указано: проверить до следующего SMS",IF($E65="Нет","Согласия нет: не писать",IF($K65&lt;&gt;"",IF($K65&lt;TODAY(),"Следующий шаг просрочен","Следующий шаг запланирован"),IF($I65&lt;&gt;"","Ответ: ответить и записать следующий шаг",IF(NOW()-$A65&gt;1,"Нет ответа 1 день: ещё одно SMS или звонок","Ждём ответа"))))))))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IF($A66="","",IF(OR($E66="Отписка",ISNUMBER(SEARCH("STOP",$I66))),"Отписка: больше никаких SMS",IF($L66="Да","Готово",IF($E66="","Согласие не указано: проверить до следующего SMS",IF($E66="Нет","Согласия нет: не писать",IF($K66&lt;&gt;"",IF($K66&lt;TODAY(),"Следующий шаг просрочен","Следующий шаг запланирован"),IF($I66&lt;&gt;"","Ответ: ответить и записать следующий шаг",IF(NOW()-$A66&gt;1,"Нет ответа 1 день: ещё одно SMS или звонок","Ждём ответа"))))))))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IF($A67="","",IF(OR($E67="Отписка",ISNUMBER(SEARCH("STOP",$I67))),"Отписка: больше никаких SMS",IF($L67="Да","Готово",IF($E67="","Согласие не указано: проверить до следующего SMS",IF($E67="Нет","Согласия нет: не писать",IF($K67&lt;&gt;"",IF($K67&lt;TODAY(),"Следующий шаг просрочен","Следующий шаг запланирован"),IF($I67&lt;&gt;"","Ответ: ответить и записать следующий шаг",IF(NOW()-$A67&gt;1,"Нет ответа 1 день: ещё одно SMS или звонок","Ждём ответа"))))))))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IF($A68="","",IF(OR($E68="Отписка",ISNUMBER(SEARCH("STOP",$I68))),"Отписка: больше никаких SMS",IF($L68="Да","Готово",IF($E68="","Согласие не указано: проверить до следующего SMS",IF($E68="Нет","Согласия нет: не писать",IF($K68&lt;&gt;"",IF($K68&lt;TODAY(),"Следующий шаг просрочен","Следующий шаг запланирован"),IF($I68&lt;&gt;"","Ответ: ответить и записать следующий шаг",IF(NOW()-$A68&gt;1,"Нет ответа 1 день: ещё одно SMS или звонок","Ждём ответа"))))))))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IF($A69="","",IF(OR($E69="Отписка",ISNUMBER(SEARCH("STOP",$I69))),"Отписка: больше никаких SMS",IF($L69="Да","Готово",IF($E69="","Согласие не указано: проверить до следующего SMS",IF($E69="Нет","Согласия нет: не писать",IF($K69&lt;&gt;"",IF($K69&lt;TODAY(),"Следующий шаг просрочен","Следующий шаг запланирован"),IF($I69&lt;&gt;"","Ответ: ответить и записать следующий шаг",IF(NOW()-$A69&gt;1,"Нет ответа 1 день: ещё одно SMS или звонок","Ждём ответа"))))))))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IF($A70="","",IF(OR($E70="Отписка",ISNUMBER(SEARCH("STOP",$I70))),"Отписка: больше никаких SMS",IF($L70="Да","Готово",IF($E70="","Согласие не указано: проверить до следующего SMS",IF($E70="Нет","Согласия нет: не писать",IF($K70&lt;&gt;"",IF($K70&lt;TODAY(),"Следующий шаг просрочен","Следующий шаг запланирован"),IF($I70&lt;&gt;"","Ответ: ответить и записать следующий шаг",IF(NOW()-$A70&gt;1,"Нет ответа 1 день: ещё одно SMS или звонок","Ждём ответа"))))))))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IF($A71="","",IF(OR($E71="Отписка",ISNUMBER(SEARCH("STOP",$I71))),"Отписка: больше никаких SMS",IF($L71="Да","Готово",IF($E71="","Согласие не указано: проверить до следующего SMS",IF($E71="Нет","Согласия нет: не писать",IF($K71&lt;&gt;"",IF($K71&lt;TODAY(),"Следующий шаг просрочен","Следующий шаг запланирован"),IF($I71&lt;&gt;"","Ответ: ответить и записать следующий шаг",IF(NOW()-$A71&gt;1,"Нет ответа 1 день: ещё одно SMS или звонок","Ждём ответа"))))))))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IF($A72="","",IF(OR($E72="Отписка",ISNUMBER(SEARCH("STOP",$I72))),"Отписка: больше никаких SMS",IF($L72="Да","Готово",IF($E72="","Согласие не указано: проверить до следующего SMS",IF($E72="Нет","Согласия нет: не писать",IF($K72&lt;&gt;"",IF($K72&lt;TODAY(),"Следующий шаг просрочен","Следующий шаг запланирован"),IF($I72&lt;&gt;"","Ответ: ответить и записать следующий шаг",IF(NOW()-$A72&gt;1,"Нет ответа 1 день: ещё одно SMS или звонок","Ждём ответа"))))))))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IF($A73="","",IF(OR($E73="Отписка",ISNUMBER(SEARCH("STOP",$I73))),"Отписка: больше никаких SMS",IF($L73="Да","Готово",IF($E73="","Согласие не указано: проверить до следующего SMS",IF($E73="Нет","Согласия нет: не писать",IF($K73&lt;&gt;"",IF($K73&lt;TODAY(),"Следующий шаг просрочен","Следующий шаг запланирован"),IF($I73&lt;&gt;"","Ответ: ответить и записать следующий шаг",IF(NOW()-$A73&gt;1,"Нет ответа 1 день: ещё одно SMS или звонок","Ждём ответа"))))))))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IF($A74="","",IF(OR($E74="Отписка",ISNUMBER(SEARCH("STOP",$I74))),"Отписка: больше никаких SMS",IF($L74="Да","Готово",IF($E74="","Согласие не указано: проверить до следующего SMS",IF($E74="Нет","Согласия нет: не писать",IF($K74&lt;&gt;"",IF($K74&lt;TODAY(),"Следующий шаг просрочен","Следующий шаг запланирован"),IF($I74&lt;&gt;"","Ответ: ответить и записать следующий шаг",IF(NOW()-$A74&gt;1,"Нет ответа 1 день: ещё одно SMS или звонок","Ждём ответа"))))))))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IF($A75="","",IF(OR($E75="Отписка",ISNUMBER(SEARCH("STOP",$I75))),"Отписка: больше никаких SMS",IF($L75="Да","Готово",IF($E75="","Согласие не указано: проверить до следующего SMS",IF($E75="Нет","Согласия нет: не писать",IF($K75&lt;&gt;"",IF($K75&lt;TODAY(),"Следующий шаг просрочен","Следующий шаг запланирован"),IF($I75&lt;&gt;"","Ответ: ответить и записать следующий шаг",IF(NOW()-$A75&gt;1,"Нет ответа 1 день: ещё одно SMS или звонок","Ждём ответа"))))))))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IF($A76="","",IF(OR($E76="Отписка",ISNUMBER(SEARCH("STOP",$I76))),"Отписка: больше никаких SMS",IF($L76="Да","Готово",IF($E76="","Согласие не указано: проверить до следующего SMS",IF($E76="Нет","Согласия нет: не писать",IF($K76&lt;&gt;"",IF($K76&lt;TODAY(),"Следующий шаг просрочен","Следующий шаг запланирован"),IF($I76&lt;&gt;"","Ответ: ответить и записать следующий шаг",IF(NOW()-$A76&gt;1,"Нет ответа 1 день: ещё одно SMS или звонок","Ждём ответа"))))))))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IF($A77="","",IF(OR($E77="Отписка",ISNUMBER(SEARCH("STOP",$I77))),"Отписка: больше никаких SMS",IF($L77="Да","Готово",IF($E77="","Согласие не указано: проверить до следующего SMS",IF($E77="Нет","Согласия нет: не писать",IF($K77&lt;&gt;"",IF($K77&lt;TODAY(),"Следующий шаг просрочен","Следующий шаг запланирован"),IF($I77&lt;&gt;"","Ответ: ответить и записать следующий шаг",IF(NOW()-$A77&gt;1,"Нет ответа 1 день: ещё одно SMS или звонок","Ждём ответа"))))))))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IF($A78="","",IF(OR($E78="Отписка",ISNUMBER(SEARCH("STOP",$I78))),"Отписка: больше никаких SMS",IF($L78="Да","Готово",IF($E78="","Согласие не указано: проверить до следующего SMS",IF($E78="Нет","Согласия нет: не писать",IF($K78&lt;&gt;"",IF($K78&lt;TODAY(),"Следующий шаг просрочен","Следующий шаг запланирован"),IF($I78&lt;&gt;"","Ответ: ответить и записать следующий шаг",IF(NOW()-$A78&gt;1,"Нет ответа 1 день: ещё одно SMS или звонок","Ждём ответа"))))))))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IF($A79="","",IF(OR($E79="Отписка",ISNUMBER(SEARCH("STOP",$I79))),"Отписка: больше никаких SMS",IF($L79="Да","Готово",IF($E79="","Согласие не указано: проверить до следующего SMS",IF($E79="Нет","Согласия нет: не писать",IF($K79&lt;&gt;"",IF($K79&lt;TODAY(),"Следующий шаг просрочен","Следующий шаг запланирован"),IF($I79&lt;&gt;"","Ответ: ответить и записать следующий шаг",IF(NOW()-$A79&gt;1,"Нет ответа 1 день: ещё одно SMS или звонок","Ждём ответа"))))))))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IF($A80="","",IF(OR($E80="Отписка",ISNUMBER(SEARCH("STOP",$I80))),"Отписка: больше никаких SMS",IF($L80="Да","Готово",IF($E80="","Согласие не указано: проверить до следующего SMS",IF($E80="Нет","Согласия нет: не писать",IF($K80&lt;&gt;"",IF($K80&lt;TODAY(),"Следующий шаг просрочен","Следующий шаг запланирован"),IF($I80&lt;&gt;"","Ответ: ответить и записать следующий шаг",IF(NOW()-$A80&gt;1,"Нет ответа 1 день: ещё одно SMS или звонок","Ждём ответа"))))))))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IF($A81="","",IF(OR($E81="Отписка",ISNUMBER(SEARCH("STOP",$I81))),"Отписка: больше никаких SMS",IF($L81="Да","Готово",IF($E81="","Согласие не указано: проверить до следующего SMS",IF($E81="Нет","Согласия нет: не писать",IF($K81&lt;&gt;"",IF($K81&lt;TODAY(),"Следующий шаг просрочен","Следующий шаг запланирован"),IF($I81&lt;&gt;"","Ответ: ответить и записать следующий шаг",IF(NOW()-$A81&gt;1,"Нет ответа 1 день: ещё одно SMS или звонок","Ждём ответа"))))))))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IF($A82="","",IF(OR($E82="Отписка",ISNUMBER(SEARCH("STOP",$I82))),"Отписка: больше никаких SMS",IF($L82="Да","Готово",IF($E82="","Согласие не указано: проверить до следующего SMS",IF($E82="Нет","Согласия нет: не писать",IF($K82&lt;&gt;"",IF($K82&lt;TODAY(),"Следующий шаг просрочен","Следующий шаг запланирован"),IF($I82&lt;&gt;"","Ответ: ответить и записать следующий шаг",IF(NOW()-$A82&gt;1,"Нет ответа 1 день: ещё одно SMS или звонок","Ждём ответа"))))))))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IF($A83="","",IF(OR($E83="Отписка",ISNUMBER(SEARCH("STOP",$I83))),"Отписка: больше никаких SMS",IF($L83="Да","Готово",IF($E83="","Согласие не указано: проверить до следующего SMS",IF($E83="Нет","Согласия нет: не писать",IF($K83&lt;&gt;"",IF($K83&lt;TODAY(),"Следующий шаг просрочен","Следующий шаг запланирован"),IF($I83&lt;&gt;"","Ответ: ответить и записать следующий шаг",IF(NOW()-$A83&gt;1,"Нет ответа 1 день: ещё одно SMS или звонок","Ждём ответа"))))))))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IF($A84="","",IF(OR($E84="Отписка",ISNUMBER(SEARCH("STOP",$I84))),"Отписка: больше никаких SMS",IF($L84="Да","Готово",IF($E84="","Согласие не указано: проверить до следующего SMS",IF($E84="Нет","Согласия нет: не писать",IF($K84&lt;&gt;"",IF($K84&lt;TODAY(),"Следующий шаг просрочен","Следующий шаг запланирован"),IF($I84&lt;&gt;"","Ответ: ответить и записать следующий шаг",IF(NOW()-$A84&gt;1,"Нет ответа 1 день: ещё одно SMS или звонок","Ждём ответа"))))))))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IF($A85="","",IF(OR($E85="Отписка",ISNUMBER(SEARCH("STOP",$I85))),"Отписка: больше никаких SMS",IF($L85="Да","Готово",IF($E85="","Согласие не указано: проверить до следующего SMS",IF($E85="Нет","Согласия нет: не писать",IF($K85&lt;&gt;"",IF($K85&lt;TODAY(),"Следующий шаг просрочен","Следующий шаг запланирован"),IF($I85&lt;&gt;"","Ответ: ответить и записать следующий шаг",IF(NOW()-$A85&gt;1,"Нет ответа 1 день: ещё одно SMS или звонок","Ждём ответа"))))))))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IF($A86="","",IF(OR($E86="Отписка",ISNUMBER(SEARCH("STOP",$I86))),"Отписка: больше никаких SMS",IF($L86="Да","Готово",IF($E86="","Согласие не указано: проверить до следующего SMS",IF($E86="Нет","Согласия нет: не писать",IF($K86&lt;&gt;"",IF($K86&lt;TODAY(),"Следующий шаг просрочен","Следующий шаг запланирован"),IF($I86&lt;&gt;"","Ответ: ответить и записать следующий шаг",IF(NOW()-$A86&gt;1,"Нет ответа 1 день: ещё одно SMS или звонок","Ждём ответа"))))))))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IF($A87="","",IF(OR($E87="Отписка",ISNUMBER(SEARCH("STOP",$I87))),"Отписка: больше никаких SMS",IF($L87="Да","Готово",IF($E87="","Согласие не указано: проверить до следующего SMS",IF($E87="Нет","Согласия нет: не писать",IF($K87&lt;&gt;"",IF($K87&lt;TODAY(),"Следующий шаг просрочен","Следующий шаг запланирован"),IF($I87&lt;&gt;"","Ответ: ответить и записать следующий шаг",IF(NOW()-$A87&gt;1,"Нет ответа 1 день: ещё одно SMS или звонок","Ждём ответа"))))))))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IF($A88="","",IF(OR($E88="Отписка",ISNUMBER(SEARCH("STOP",$I88))),"Отписка: больше никаких SMS",IF($L88="Да","Готово",IF($E88="","Согласие не указано: проверить до следующего SMS",IF($E88="Нет","Согласия нет: не писать",IF($K88&lt;&gt;"",IF($K88&lt;TODAY(),"Следующий шаг просрочен","Следующий шаг запланирован"),IF($I88&lt;&gt;"","Ответ: ответить и записать следующий шаг",IF(NOW()-$A88&gt;1,"Нет ответа 1 день: ещё одно SMS или звонок","Ждём ответа"))))))))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IF($A89="","",IF(OR($E89="Отписка",ISNUMBER(SEARCH("STOP",$I89))),"Отписка: больше никаких SMS",IF($L89="Да","Готово",IF($E89="","Согласие не указано: проверить до следующего SMS",IF($E89="Нет","Согласия нет: не писать",IF($K89&lt;&gt;"",IF($K89&lt;TODAY(),"Следующий шаг просрочен","Следующий шаг запланирован"),IF($I89&lt;&gt;"","Ответ: ответить и записать следующий шаг",IF(NOW()-$A89&gt;1,"Нет ответа 1 день: ещё одно SMS или звонок","Ждём ответа"))))))))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IF($A90="","",IF(OR($E90="Отписка",ISNUMBER(SEARCH("STOP",$I90))),"Отписка: больше никаких SMS",IF($L90="Да","Готово",IF($E90="","Согласие не указано: проверить до следующего SMS",IF($E90="Нет","Согласия нет: не писать",IF($K90&lt;&gt;"",IF($K90&lt;TODAY(),"Следующий шаг просрочен","Следующий шаг запланирован"),IF($I90&lt;&gt;"","Ответ: ответить и записать следующий шаг",IF(NOW()-$A90&gt;1,"Нет ответа 1 день: ещё одно SMS или звонок","Ждём ответа"))))))))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IF($A91="","",IF(OR($E91="Отписка",ISNUMBER(SEARCH("STOP",$I91))),"Отписка: больше никаких SMS",IF($L91="Да","Готово",IF($E91="","Согласие не указано: проверить до следующего SMS",IF($E91="Нет","Согласия нет: не писать",IF($K91&lt;&gt;"",IF($K91&lt;TODAY(),"Следующий шаг просрочен","Следующий шаг запланирован"),IF($I91&lt;&gt;"","Ответ: ответить и записать следующий шаг",IF(NOW()-$A91&gt;1,"Нет ответа 1 день: ещё одно SMS или звонок","Ждём ответа"))))))))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IF($A92="","",IF(OR($E92="Отписка",ISNUMBER(SEARCH("STOP",$I92))),"Отписка: больше никаких SMS",IF($L92="Да","Готово",IF($E92="","Согласие не указано: проверить до следующего SMS",IF($E92="Нет","Согласия нет: не писать",IF($K92&lt;&gt;"",IF($K92&lt;TODAY(),"Следующий шаг просрочен","Следующий шаг запланирован"),IF($I92&lt;&gt;"","Ответ: ответить и записать следующий шаг",IF(NOW()-$A92&gt;1,"Нет ответа 1 день: ещё одно SMS или звонок","Ждём ответа"))))))))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IF($A93="","",IF(OR($E93="Отписка",ISNUMBER(SEARCH("STOP",$I93))),"Отписка: больше никаких SMS",IF($L93="Да","Готово",IF($E93="","Согласие не указано: проверить до следующего SMS",IF($E93="Нет","Согласия нет: не писать",IF($K93&lt;&gt;"",IF($K93&lt;TODAY(),"Следующий шаг просрочен","Следующий шаг запланирован"),IF($I93&lt;&gt;"","Ответ: ответить и записать следующий шаг",IF(NOW()-$A93&gt;1,"Нет ответа 1 день: ещё одно SMS или звонок","Ждём ответа"))))))))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IF($A94="","",IF(OR($E94="Отписка",ISNUMBER(SEARCH("STOP",$I94))),"Отписка: больше никаких SMS",IF($L94="Да","Готово",IF($E94="","Согласие не указано: проверить до следующего SMS",IF($E94="Нет","Согласия нет: не писать",IF($K94&lt;&gt;"",IF($K94&lt;TODAY(),"Следующий шаг просрочен","Следующий шаг запланирован"),IF($I94&lt;&gt;"","Ответ: ответить и записать следующий шаг",IF(NOW()-$A94&gt;1,"Нет ответа 1 день: ещё одно SMS или звонок","Ждём ответа"))))))))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IF($A95="","",IF(OR($E95="Отписка",ISNUMBER(SEARCH("STOP",$I95))),"Отписка: больше никаких SMS",IF($L95="Да","Готово",IF($E95="","Согласие не указано: проверить до следующего SMS",IF($E95="Нет","Согласия нет: не писать",IF($K95&lt;&gt;"",IF($K95&lt;TODAY(),"Следующий шаг просрочен","Следующий шаг запланирован"),IF($I95&lt;&gt;"","Ответ: ответить и записать следующий шаг",IF(NOW()-$A95&gt;1,"Нет ответа 1 день: ещё одно SMS или звонок","Ждём ответа"))))))))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IF($A96="","",IF(OR($E96="Отписка",ISNUMBER(SEARCH("STOP",$I96))),"Отписка: больше никаких SMS",IF($L96="Да","Готово",IF($E96="","Согласие не указано: проверить до следующего SMS",IF($E96="Нет","Согласия нет: не писать",IF($K96&lt;&gt;"",IF($K96&lt;TODAY(),"Следующий шаг просрочен","Следующий шаг запланирован"),IF($I96&lt;&gt;"","Ответ: ответить и записать следующий шаг",IF(NOW()-$A96&gt;1,"Нет ответа 1 день: ещё одно SMS или звонок","Ждём ответа"))))))))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IF($A97="","",IF(OR($E97="Отписка",ISNUMBER(SEARCH("STOP",$I97))),"Отписка: больше никаких SMS",IF($L97="Да","Готово",IF($E97="","Согласие не указано: проверить до следующего SMS",IF($E97="Нет","Согласия нет: не писать",IF($K97&lt;&gt;"",IF($K97&lt;TODAY(),"Следующий шаг просрочен","Следующий шаг запланирован"),IF($I97&lt;&gt;"","Ответ: ответить и записать следующий шаг",IF(NOW()-$A97&gt;1,"Нет ответа 1 день: ещё одно SMS или звонок","Ждём ответа"))))))))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IF($A98="","",IF(OR($E98="Отписка",ISNUMBER(SEARCH("STOP",$I98))),"Отписка: больше никаких SMS",IF($L98="Да","Готово",IF($E98="","Согласие не указано: проверить до следующего SMS",IF($E98="Нет","Согласия нет: не писать",IF($K98&lt;&gt;"",IF($K98&lt;TODAY(),"Следующий шаг просрочен","Следующий шаг запланирован"),IF($I98&lt;&gt;"","Ответ: ответить и записать следующий шаг",IF(NOW()-$A98&gt;1,"Нет ответа 1 день: ещё одно SMS или звонок","Ждём ответа"))))))))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IF($A99="","",IF(OR($E99="Отписка",ISNUMBER(SEARCH("STOP",$I99))),"Отписка: больше никаких SMS",IF($L99="Да","Готово",IF($E99="","Согласие не указано: проверить до следующего SMS",IF($E99="Нет","Согласия нет: не писать",IF($K99&lt;&gt;"",IF($K99&lt;TODAY(),"Следующий шаг просрочен","Следующий шаг запланирован"),IF($I99&lt;&gt;"","Ответ: ответить и записать следующий шаг",IF(NOW()-$A99&gt;1,"Нет ответа 1 день: ещё одно SMS или звонок","Ждём ответа"))))))))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IF($A100="","",IF(OR($E100="Отписка",ISNUMBER(SEARCH("STOP",$I100))),"Отписка: больше никаких SMS",IF($L100="Да","Готово",IF($E100="","Согласие не указано: проверить до следующего SMS",IF($E100="Нет","Согласия нет: не писать",IF($K100&lt;&gt;"",IF($K100&lt;TODAY(),"Следующий шаг просрочен","Следующий шаг запланирован"),IF($I100&lt;&gt;"","Ответ: ответить и записать следующий шаг",IF(NOW()-$A100&gt;1,"Нет ответа 1 день: ещё одно SMS или звонок","Ждём ответа"))))))))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IF($A101="","",IF(OR($E101="Отписка",ISNUMBER(SEARCH("STOP",$I101))),"Отписка: больше никаких SMS",IF($L101="Да","Готово",IF($E101="","Согласие не указано: проверить до следующего SMS",IF($E101="Нет","Согласия нет: не писать",IF($K101&lt;&gt;"",IF($K101&lt;TODAY(),"Следующий шаг просрочен","Следующий шаг запланирован"),IF($I101&lt;&gt;"","Ответ: ответить и записать следующий шаг",IF(NOW()-$A101&gt;1,"Нет ответа 1 день: ещё одно SMS или звонок","Ждём ответа"))))))))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IF($A102="","",IF(OR($E102="Отписка",ISNUMBER(SEARCH("STOP",$I102))),"Отписка: больше никаких SMS",IF($L102="Да","Готово",IF($E102="","Согласие не указано: проверить до следующего SMS",IF($E102="Нет","Согласия нет: не писать",IF($K102&lt;&gt;"",IF($K102&lt;TODAY(),"Следующий шаг просрочен","Следующий шаг запланирован"),IF($I102&lt;&gt;"","Ответ: ответить и записать следующий шаг",IF(NOW()-$A102&gt;1,"Нет ответа 1 день: ещё одно SMS или звонок","Ждём ответа"))))))))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IF($A103="","",IF(OR($E103="Отписка",ISNUMBER(SEARCH("STOP",$I103))),"Отписка: больше никаких SMS",IF($L103="Да","Готово",IF($E103="","Согласие не указано: проверить до следующего SMS",IF($E103="Нет","Согласия нет: не писать",IF($K103&lt;&gt;"",IF($K103&lt;TODAY(),"Следующий шаг просрочен","Следующий шаг запланирован"),IF($I103&lt;&gt;"","Ответ: ответить и записать следующий шаг",IF(NOW()-$A103&gt;1,"Нет ответа 1 день: ещё одно SMS или звонок","Ждём ответа"))))))))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IF($A104="","",IF(OR($E104="Отписка",ISNUMBER(SEARCH("STOP",$I104))),"Отписка: больше никаких SMS",IF($L104="Да","Готово",IF($E104="","Согласие не указано: проверить до следующего SMS",IF($E104="Нет","Согласия нет: не писать",IF($K104&lt;&gt;"",IF($K104&lt;TODAY(),"Следующий шаг просрочен","Следующий шаг запланирован"),IF($I104&lt;&gt;"","Ответ: ответить и записать следующий шаг",IF(NOW()-$A104&gt;1,"Нет ответа 1 день: ещё одно SMS или звонок","Ждём ответа"))))))))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IF($A105="","",IF(OR($E105="Отписка",ISNUMBER(SEARCH("STOP",$I105))),"Отписка: больше никаких SMS",IF($L105="Да","Готово",IF($E105="","Согласие не указано: проверить до следующего SMS",IF($E105="Нет","Согласия нет: не писать",IF($K105&lt;&gt;"",IF($K105&lt;TODAY(),"Следующий шаг просрочен","Следующий шаг запланирован"),IF($I105&lt;&gt;"","Ответ: ответить и записать следующий шаг",IF(NOW()-$A105&gt;1,"Нет ответа 1 день: ещё одно SMS или звонок","Ждём ответа"))))))))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IF($A106="","",IF(OR($E106="Отписка",ISNUMBER(SEARCH("STOP",$I106))),"Отписка: больше никаких SMS",IF($L106="Да","Готово",IF($E106="","Согласие не указано: проверить до следующего SMS",IF($E106="Нет","Согласия нет: не писать",IF($K106&lt;&gt;"",IF($K106&lt;TODAY(),"Следующий шаг просрочен","Следующий шаг запланирован"),IF($I106&lt;&gt;"","Ответ: ответить и записать следующий шаг",IF(NOW()-$A106&gt;1,"Нет ответа 1 день: ещё одно SMS или звонок","Ждём ответа"))))))))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IF($A107="","",IF(OR($E107="Отписка",ISNUMBER(SEARCH("STOP",$I107))),"Отписка: больше никаких SMS",IF($L107="Да","Готово",IF($E107="","Согласие не указано: проверить до следующего SMS",IF($E107="Нет","Согласия нет: не писать",IF($K107&lt;&gt;"",IF($K107&lt;TODAY(),"Следующий шаг просрочен","Следующий шаг запланирован"),IF($I107&lt;&gt;"","Ответ: ответить и записать следующий шаг",IF(NOW()-$A107&gt;1,"Нет ответа 1 день: ещё одно SMS или звонок","Ждём ответа"))))))))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IF($A108="","",IF(OR($E108="Отписка",ISNUMBER(SEARCH("STOP",$I108))),"Отписка: больше никаких SMS",IF($L108="Да","Готово",IF($E108="","Согласие не указано: проверить до следующего SMS",IF($E108="Нет","Согласия нет: не писать",IF($K108&lt;&gt;"",IF($K108&lt;TODAY(),"Следующий шаг просрочен","Следующий шаг запланирован"),IF($I108&lt;&gt;"","Ответ: ответить и записать следующий шаг",IF(NOW()-$A108&gt;1,"Нет ответа 1 день: ещё одно SMS или звонок","Ждём ответа"))))))))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IF($A109="","",IF(OR($E109="Отписка",ISNUMBER(SEARCH("STOP",$I109))),"Отписка: больше никаких SMS",IF($L109="Да","Готово",IF($E109="","Согласие не указано: проверить до следующего SMS",IF($E109="Нет","Согласия нет: не писать",IF($K109&lt;&gt;"",IF($K109&lt;TODAY(),"Следующий шаг просрочен","Следующий шаг запланирован"),IF($I109&lt;&gt;"","Ответ: ответить и записать следующий шаг",IF(NOW()-$A109&gt;1,"Нет ответа 1 день: ещё одно SMS или звонок","Ждём ответа"))))))))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IF($A110="","",IF(OR($E110="Отписка",ISNUMBER(SEARCH("STOP",$I110))),"Отписка: больше никаких SMS",IF($L110="Да","Готово",IF($E110="","Согласие не указано: проверить до следующего SMS",IF($E110="Нет","Согласия нет: не писать",IF($K110&lt;&gt;"",IF($K110&lt;TODAY(),"Следующий шаг просрочен","Следующий шаг запланирован"),IF($I110&lt;&gt;"","Ответ: ответить и записать следующий шаг",IF(NOW()-$A110&gt;1,"Нет ответа 1 день: ещё одно SMS или звонок","Ждём ответа"))))))))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IF($A111="","",IF(OR($E111="Отписка",ISNUMBER(SEARCH("STOP",$I111))),"Отписка: больше никаких SMS",IF($L111="Да","Готово",IF($E111="","Согласие не указано: проверить до следующего SMS",IF($E111="Нет","Согласия нет: не писать",IF($K111&lt;&gt;"",IF($K111&lt;TODAY(),"Следующий шаг просрочен","Следующий шаг запланирован"),IF($I111&lt;&gt;"","Ответ: ответить и записать следующий шаг",IF(NOW()-$A111&gt;1,"Нет ответа 1 день: ещё одно SMS или звонок","Ждём ответа"))))))))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IF($A112="","",IF(OR($E112="Отписка",ISNUMBER(SEARCH("STOP",$I112))),"Отписка: больше никаких SMS",IF($L112="Да","Готово",IF($E112="","Согласие не указано: проверить до следующего SMS",IF($E112="Нет","Согласия нет: не писать",IF($K112&lt;&gt;"",IF($K112&lt;TODAY(),"Следующий шаг просрочен","Следующий шаг запланирован"),IF($I112&lt;&gt;"","Ответ: ответить и записать следующий шаг",IF(NOW()-$A112&gt;1,"Нет ответа 1 день: ещё одно SMS или звонок","Ждём ответа"))))))))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IF($A113="","",IF(OR($E113="Отписка",ISNUMBER(SEARCH("STOP",$I113))),"Отписка: больше никаких SMS",IF($L113="Да","Готово",IF($E113="","Согласие не указано: проверить до следующего SMS",IF($E113="Нет","Согласия нет: не писать",IF($K113&lt;&gt;"",IF($K113&lt;TODAY(),"Следующий шаг просрочен","Следующий шаг запланирован"),IF($I113&lt;&gt;"","Ответ: ответить и записать следующий шаг",IF(NOW()-$A113&gt;1,"Нет ответа 1 день: ещё одно SMS или звонок","Ждём ответа"))))))))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IF($A114="","",IF(OR($E114="Отписка",ISNUMBER(SEARCH("STOP",$I114))),"Отписка: больше никаких SMS",IF($L114="Да","Готово",IF($E114="","Согласие не указано: проверить до следующего SMS",IF($E114="Нет","Согласия нет: не писать",IF($K114&lt;&gt;"",IF($K114&lt;TODAY(),"Следующий шаг просрочен","Следующий шаг запланирован"),IF($I114&lt;&gt;"","Ответ: ответить и записать следующий шаг",IF(NOW()-$A114&gt;1,"Нет ответа 1 день: ещё одно SMS или звонок","Ждём ответа"))))))))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IF($A115="","",IF(OR($E115="Отписка",ISNUMBER(SEARCH("STOP",$I115))),"Отписка: больше никаких SMS",IF($L115="Да","Готово",IF($E115="","Согласие не указано: проверить до следующего SMS",IF($E115="Нет","Согласия нет: не писать",IF($K115&lt;&gt;"",IF($K115&lt;TODAY(),"Следующий шаг просрочен","Следующий шаг запланирован"),IF($I115&lt;&gt;"","Ответ: ответить и записать следующий шаг",IF(NOW()-$A115&gt;1,"Нет ответа 1 день: ещё одно SMS или звонок","Ждём ответа"))))))))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IF($A116="","",IF(OR($E116="Отписка",ISNUMBER(SEARCH("STOP",$I116))),"Отписка: больше никаких SMS",IF($L116="Да","Готово",IF($E116="","Согласие не указано: проверить до следующего SMS",IF($E116="Нет","Согласия нет: не писать",IF($K116&lt;&gt;"",IF($K116&lt;TODAY(),"Следующий шаг просрочен","Следующий шаг запланирован"),IF($I116&lt;&gt;"","Ответ: ответить и записать следующий шаг",IF(NOW()-$A116&gt;1,"Нет ответа 1 день: ещё одно SMS или звонок","Ждём ответа"))))))))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IF($A117="","",IF(OR($E117="Отписка",ISNUMBER(SEARCH("STOP",$I117))),"Отписка: больше никаких SMS",IF($L117="Да","Готово",IF($E117="","Согласие не указано: проверить до следующего SMS",IF($E117="Нет","Согласия нет: не писать",IF($K117&lt;&gt;"",IF($K117&lt;TODAY(),"Следующий шаг просрочен","Следующий шаг запланирован"),IF($I117&lt;&gt;"","Ответ: ответить и записать следующий шаг",IF(NOW()-$A117&gt;1,"Нет ответа 1 день: ещё одно SMS или звонок","Ждём ответа"))))))))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IF($A118="","",IF(OR($E118="Отписка",ISNUMBER(SEARCH("STOP",$I118))),"Отписка: больше никаких SMS",IF($L118="Да","Готово",IF($E118="","Согласие не указано: проверить до следующего SMS",IF($E118="Нет","Согласия нет: не писать",IF($K118&lt;&gt;"",IF($K118&lt;TODAY(),"Следующий шаг просрочен","Следующий шаг запланирован"),IF($I118&lt;&gt;"","Ответ: ответить и записать следующий шаг",IF(NOW()-$A118&gt;1,"Нет ответа 1 день: ещё одно SMS или звонок","Ждём ответа"))))))))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IF($A119="","",IF(OR($E119="Отписка",ISNUMBER(SEARCH("STOP",$I119))),"Отписка: больше никаких SMS",IF($L119="Да","Готово",IF($E119="","Согласие не указано: проверить до следующего SMS",IF($E119="Нет","Согласия нет: не писать",IF($K119&lt;&gt;"",IF($K119&lt;TODAY(),"Следующий шаг просрочен","Следующий шаг запланирован"),IF($I119&lt;&gt;"","Ответ: ответить и записать следующий шаг",IF(NOW()-$A119&gt;1,"Нет ответа 1 день: ещё одно SMS или звонок","Ждём ответа"))))))))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IF($A120="","",IF(OR($E120="Отписка",ISNUMBER(SEARCH("STOP",$I120))),"Отписка: больше никаких SMS",IF($L120="Да","Готово",IF($E120="","Согласие не указано: проверить до следующего SMS",IF($E120="Нет","Согласия нет: не писать",IF($K120&lt;&gt;"",IF($K120&lt;TODAY(),"Следующий шаг просрочен","Следующий шаг запланирован"),IF($I120&lt;&gt;"","Ответ: ответить и записать следующий шаг",IF(NOW()-$A120&gt;1,"Нет ответа 1 день: ещё одно SMS или звонок","Ждём ответа"))))))))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IF($A121="","",IF(OR($E121="Отписка",ISNUMBER(SEARCH("STOP",$I121))),"Отписка: больше никаких SMS",IF($L121="Да","Готово",IF($E121="","Согласие не указано: проверить до следующего SMS",IF($E121="Нет","Согласия нет: не писать",IF($K121&lt;&gt;"",IF($K121&lt;TODAY(),"Следующий шаг просрочен","Следующий шаг запланирован"),IF($I121&lt;&gt;"","Ответ: ответить и записать следующий шаг",IF(NOW()-$A121&gt;1,"Нет ответа 1 день: ещё одно SMS или звонок","Ждём ответа"))))))))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IF($A122="","",IF(OR($E122="Отписка",ISNUMBER(SEARCH("STOP",$I122))),"Отписка: больше никаких SMS",IF($L122="Да","Готово",IF($E122="","Согласие не указано: проверить до следующего SMS",IF($E122="Нет","Согласия нет: не писать",IF($K122&lt;&gt;"",IF($K122&lt;TODAY(),"Следующий шаг просрочен","Следующий шаг запланирован"),IF($I122&lt;&gt;"","Ответ: ответить и записать следующий шаг",IF(NOW()-$A122&gt;1,"Нет ответа 1 день: ещё одно SMS или звонок","Ждём ответа"))))))))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IF($A123="","",IF(OR($E123="Отписка",ISNUMBER(SEARCH("STOP",$I123))),"Отписка: больше никаких SMS",IF($L123="Да","Готово",IF($E123="","Согласие не указано: проверить до следующего SMS",IF($E123="Нет","Согласия нет: не писать",IF($K123&lt;&gt;"",IF($K123&lt;TODAY(),"Следующий шаг просрочен","Следующий шаг запланирован"),IF($I123&lt;&gt;"","Ответ: ответить и записать следующий шаг",IF(NOW()-$A123&gt;1,"Нет ответа 1 день: ещё одно SMS или звонок","Ждём ответа"))))))))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IF($A124="","",IF(OR($E124="Отписка",ISNUMBER(SEARCH("STOP",$I124))),"Отписка: больше никаких SMS",IF($L124="Да","Готово",IF($E124="","Согласие не указано: проверить до следующего SMS",IF($E124="Нет","Согласия нет: не писать",IF($K124&lt;&gt;"",IF($K124&lt;TODAY(),"Следующий шаг просрочен","Следующий шаг запланирован"),IF($I124&lt;&gt;"","Ответ: ответить и записать следующий шаг",IF(NOW()-$A124&gt;1,"Нет ответа 1 день: ещё одно SMS или звонок","Ждём ответа"))))))))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IF($A125="","",IF(OR($E125="Отписка",ISNUMBER(SEARCH("STOP",$I125))),"Отписка: больше никаких SMS",IF($L125="Да","Готово",IF($E125="","Согласие не указано: проверить до следующего SMS",IF($E125="Нет","Согласия нет: не писать",IF($K125&lt;&gt;"",IF($K125&lt;TODAY(),"Следующий шаг просрочен","Следующий шаг запланирован"),IF($I125&lt;&gt;"","Ответ: ответить и записать следующий шаг",IF(NOW()-$A125&gt;1,"Нет ответа 1 день: ещё одно SMS или звонок","Ждём ответа"))))))))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IF($A126="","",IF(OR($E126="Отписка",ISNUMBER(SEARCH("STOP",$I126))),"Отписка: больше никаких SMS",IF($L126="Да","Готово",IF($E126="","Согласие не указано: проверить до следующего SMS",IF($E126="Нет","Согласия нет: не писать",IF($K126&lt;&gt;"",IF($K126&lt;TODAY(),"Следующий шаг просрочен","Следующий шаг запланирован"),IF($I126&lt;&gt;"","Ответ: ответить и записать следующий шаг",IF(NOW()-$A126&gt;1,"Нет ответа 1 день: ещё одно SMS или звонок","Ждём ответа"))))))))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IF($A127="","",IF(OR($E127="Отписка",ISNUMBER(SEARCH("STOP",$I127))),"Отписка: больше никаких SMS",IF($L127="Да","Готово",IF($E127="","Согласие не указано: проверить до следующего SMS",IF($E127="Нет","Согласия нет: не писать",IF($K127&lt;&gt;"",IF($K127&lt;TODAY(),"Следующий шаг просрочен","Следующий шаг запланирован"),IF($I127&lt;&gt;"","Ответ: ответить и записать следующий шаг",IF(NOW()-$A127&gt;1,"Нет ответа 1 день: ещё одно SMS или звонок","Ждём ответа"))))))))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IF($A128="","",IF(OR($E128="Отписка",ISNUMBER(SEARCH("STOP",$I128))),"Отписка: больше никаких SMS",IF($L128="Да","Готово",IF($E128="","Согласие не указано: проверить до следующего SMS",IF($E128="Нет","Согласия нет: не писать",IF($K128&lt;&gt;"",IF($K128&lt;TODAY(),"Следующий шаг просрочен","Следующий шаг запланирован"),IF($I128&lt;&gt;"","Ответ: ответить и записать следующий шаг",IF(NOW()-$A128&gt;1,"Нет ответа 1 день: ещё одно SMS или звонок","Ждём ответа"))))))))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IF($A129="","",IF(OR($E129="Отписка",ISNUMBER(SEARCH("STOP",$I129))),"Отписка: больше никаких SMS",IF($L129="Да","Готово",IF($E129="","Согласие не указано: проверить до следующего SMS",IF($E129="Нет","Согласия нет: не писать",IF($K129&lt;&gt;"",IF($K129&lt;TODAY(),"Следующий шаг просрочен","Следующий шаг запланирован"),IF($I129&lt;&gt;"","Ответ: ответить и записать следующий шаг",IF(NOW()-$A129&gt;1,"Нет ответа 1 день: ещё одно SMS или звонок","Ждём ответа"))))))))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IF($A130="","",IF(OR($E130="Отписка",ISNUMBER(SEARCH("STOP",$I130))),"Отписка: больше никаких SMS",IF($L130="Да","Готово",IF($E130="","Согласие не указано: проверить до следующего SMS",IF($E130="Нет","Согласия нет: не писать",IF($K130&lt;&gt;"",IF($K130&lt;TODAY(),"Следующий шаг просрочен","Следующий шаг запланирован"),IF($I130&lt;&gt;"","Ответ: ответить и записать следующий шаг",IF(NOW()-$A130&gt;1,"Нет ответа 1 день: ещё одно SMS или звонок","Ждём ответа"))))))))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IF($A131="","",IF(OR($E131="Отписка",ISNUMBER(SEARCH("STOP",$I131))),"Отписка: больше никаких SMS",IF($L131="Да","Готово",IF($E131="","Согласие не указано: проверить до следующего SMS",IF($E131="Нет","Согласия нет: не писать",IF($K131&lt;&gt;"",IF($K131&lt;TODAY(),"Следующий шаг просрочен","Следующий шаг запланирован"),IF($I131&lt;&gt;"","Ответ: ответить и записать следующий шаг",IF(NOW()-$A131&gt;1,"Нет ответа 1 день: ещё одно SMS или звонок","Ждём ответа"))))))))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IF($A132="","",IF(OR($E132="Отписка",ISNUMBER(SEARCH("STOP",$I132))),"Отписка: больше никаких SMS",IF($L132="Да","Готово",IF($E132="","Согласие не указано: проверить до следующего SMS",IF($E132="Нет","Согласия нет: не писать",IF($K132&lt;&gt;"",IF($K132&lt;TODAY(),"Следующий шаг просрочен","Следующий шаг запланирован"),IF($I132&lt;&gt;"","Ответ: ответить и записать следующий шаг",IF(NOW()-$A132&gt;1,"Нет ответа 1 день: ещё одно SMS или звонок","Ждём ответа"))))))))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IF($A133="","",IF(OR($E133="Отписка",ISNUMBER(SEARCH("STOP",$I133))),"Отписка: больше никаких SMS",IF($L133="Да","Готово",IF($E133="","Согласие не указано: проверить до следующего SMS",IF($E133="Нет","Согласия нет: не писать",IF($K133&lt;&gt;"",IF($K133&lt;TODAY(),"Следующий шаг просрочен","Следующий шаг запланирован"),IF($I133&lt;&gt;"","Ответ: ответить и записать следующий шаг",IF(NOW()-$A133&gt;1,"Нет ответа 1 день: ещё одно SMS или звонок","Ждём ответа"))))))))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IF($A134="","",IF(OR($E134="Отписка",ISNUMBER(SEARCH("STOP",$I134))),"Отписка: больше никаких SMS",IF($L134="Да","Готово",IF($E134="","Согласие не указано: проверить до следующего SMS",IF($E134="Нет","Согласия нет: не писать",IF($K134&lt;&gt;"",IF($K134&lt;TODAY(),"Следующий шаг просрочен","Следующий шаг запланирован"),IF($I134&lt;&gt;"","Ответ: ответить и записать следующий шаг",IF(NOW()-$A134&gt;1,"Нет ответа 1 день: ещё одно SMS или звонок","Ждём ответа"))))))))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IF($A135="","",IF(OR($E135="Отписка",ISNUMBER(SEARCH("STOP",$I135))),"Отписка: больше никаких SMS",IF($L135="Да","Готово",IF($E135="","Согласие не указано: проверить до следующего SMS",IF($E135="Нет","Согласия нет: не писать",IF($K135&lt;&gt;"",IF($K135&lt;TODAY(),"Следующий шаг просрочен","Следующий шаг запланирован"),IF($I135&lt;&gt;"","Ответ: ответить и записать следующий шаг",IF(NOW()-$A135&gt;1,"Нет ответа 1 день: ещё одно SMS или звонок","Ждём ответа"))))))))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IF($A136="","",IF(OR($E136="Отписка",ISNUMBER(SEARCH("STOP",$I136))),"Отписка: больше никаких SMS",IF($L136="Да","Готово",IF($E136="","Согласие не указано: проверить до следующего SMS",IF($E136="Нет","Согласия нет: не писать",IF($K136&lt;&gt;"",IF($K136&lt;TODAY(),"Следующий шаг просрочен","Следующий шаг запланирован"),IF($I136&lt;&gt;"","Ответ: ответить и записать следующий шаг",IF(NOW()-$A136&gt;1,"Нет ответа 1 день: ещё одно SMS или звонок","Ждём ответа"))))))))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IF($A137="","",IF(OR($E137="Отписка",ISNUMBER(SEARCH("STOP",$I137))),"Отписка: больше никаких SMS",IF($L137="Да","Готово",IF($E137="","Согласие не указано: проверить до следующего SMS",IF($E137="Нет","Согласия нет: не писать",IF($K137&lt;&gt;"",IF($K137&lt;TODAY(),"Следующий шаг просрочен","Следующий шаг запланирован"),IF($I137&lt;&gt;"","Ответ: ответить и записать следующий шаг",IF(NOW()-$A137&gt;1,"Нет ответа 1 день: ещё одно SMS или звонок","Ждём ответа"))))))))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IF($A138="","",IF(OR($E138="Отписка",ISNUMBER(SEARCH("STOP",$I138))),"Отписка: больше никаких SMS",IF($L138="Да","Готово",IF($E138="","Согласие не указано: проверить до следующего SMS",IF($E138="Нет","Согласия нет: не писать",IF($K138&lt;&gt;"",IF($K138&lt;TODAY(),"Следующий шаг просрочен","Следующий шаг запланирован"),IF($I138&lt;&gt;"","Ответ: ответить и записать следующий шаг",IF(NOW()-$A138&gt;1,"Нет ответа 1 день: ещё одно SMS или звонок","Ждём ответа"))))))))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IF($A139="","",IF(OR($E139="Отписка",ISNUMBER(SEARCH("STOP",$I139))),"Отписка: больше никаких SMS",IF($L139="Да","Готово",IF($E139="","Согласие не указано: проверить до следующего SMS",IF($E139="Нет","Согласия нет: не писать",IF($K139&lt;&gt;"",IF($K139&lt;TODAY(),"Следующий шаг просрочен","Следующий шаг запланирован"),IF($I139&lt;&gt;"","Ответ: ответить и записать следующий шаг",IF(NOW()-$A139&gt;1,"Нет ответа 1 день: ещё одно SMS или звонок","Ждём ответа"))))))))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IF($A140="","",IF(OR($E140="Отписка",ISNUMBER(SEARCH("STOP",$I140))),"Отписка: больше никаких SMS",IF($L140="Да","Готово",IF($E140="","Согласие не указано: проверить до следующего SMS",IF($E140="Нет","Согласия нет: не писать",IF($K140&lt;&gt;"",IF($K140&lt;TODAY(),"Следующий шаг просрочен","Следующий шаг запланирован"),IF($I140&lt;&gt;"","Ответ: ответить и записать следующий шаг",IF(NOW()-$A140&gt;1,"Нет ответа 1 день: ещё одно SMS или звонок","Ждём ответа"))))))))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IF($A141="","",IF(OR($E141="Отписка",ISNUMBER(SEARCH("STOP",$I141))),"Отписка: больше никаких SMS",IF($L141="Да","Готово",IF($E141="","Согласие не указано: проверить до следующего SMS",IF($E141="Нет","Согласия нет: не писать",IF($K141&lt;&gt;"",IF($K141&lt;TODAY(),"Следующий шаг просрочен","Следующий шаг запланирован"),IF($I141&lt;&gt;"","Ответ: ответить и записать следующий шаг",IF(NOW()-$A141&gt;1,"Нет ответа 1 день: ещё одно SMS или звонок","Ждём ответа"))))))))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IF($A142="","",IF(OR($E142="Отписка",ISNUMBER(SEARCH("STOP",$I142))),"Отписка: больше никаких SMS",IF($L142="Да","Готово",IF($E142="","Согласие не указано: проверить до следующего SMS",IF($E142="Нет","Согласия нет: не писать",IF($K142&lt;&gt;"",IF($K142&lt;TODAY(),"Следующий шаг просрочен","Следующий шаг запланирован"),IF($I142&lt;&gt;"","Ответ: ответить и записать следующий шаг",IF(NOW()-$A142&gt;1,"Нет ответа 1 день: ещё одно SMS или звонок","Ждём ответа"))))))))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IF($A143="","",IF(OR($E143="Отписка",ISNUMBER(SEARCH("STOP",$I143))),"Отписка: больше никаких SMS",IF($L143="Да","Готово",IF($E143="","Согласие не указано: проверить до следующего SMS",IF($E143="Нет","Согласия нет: не писать",IF($K143&lt;&gt;"",IF($K143&lt;TODAY(),"Следующий шаг просрочен","Следующий шаг запланирован"),IF($I143&lt;&gt;"","Ответ: ответить и записать следующий шаг",IF(NOW()-$A143&gt;1,"Нет ответа 1 день: ещё одно SMS или звонок","Ждём ответа"))))))))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IF($A144="","",IF(OR($E144="Отписка",ISNUMBER(SEARCH("STOP",$I144))),"Отписка: больше никаких SMS",IF($L144="Да","Готово",IF($E144="","Согласие не указано: проверить до следующего SMS",IF($E144="Нет","Согласия нет: не писать",IF($K144&lt;&gt;"",IF($K144&lt;TODAY(),"Следующий шаг просрочен","Следующий шаг запланирован"),IF($I144&lt;&gt;"","Ответ: ответить и записать следующий шаг",IF(NOW()-$A144&gt;1,"Нет ответа 1 день: ещё одно SMS или звонок","Ждём ответа"))))))))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IF($A145="","",IF(OR($E145="Отписка",ISNUMBER(SEARCH("STOP",$I145))),"Отписка: больше никаких SMS",IF($L145="Да","Готово",IF($E145="","Согласие не указано: проверить до следующего SMS",IF($E145="Нет","Согласия нет: не писать",IF($K145&lt;&gt;"",IF($K145&lt;TODAY(),"Следующий шаг просрочен","Следующий шаг запланирован"),IF($I145&lt;&gt;"","Ответ: ответить и записать следующий шаг",IF(NOW()-$A145&gt;1,"Нет ответа 1 день: ещё одно SMS или звонок","Ждём ответа"))))))))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IF($A146="","",IF(OR($E146="Отписка",ISNUMBER(SEARCH("STOP",$I146))),"Отписка: больше никаких SMS",IF($L146="Да","Готово",IF($E146="","Согласие не указано: проверить до следующего SMS",IF($E146="Нет","Согласия нет: не писать",IF($K146&lt;&gt;"",IF($K146&lt;TODAY(),"Следующий шаг просрочен","Следующий шаг запланирован"),IF($I146&lt;&gt;"","Ответ: ответить и записать следующий шаг",IF(NOW()-$A146&gt;1,"Нет ответа 1 день: ещё одно SMS или звонок","Ждём ответа"))))))))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IF($A147="","",IF(OR($E147="Отписка",ISNUMBER(SEARCH("STOP",$I147))),"Отписка: больше никаких SMS",IF($L147="Да","Готово",IF($E147="","Согласие не указано: проверить до следующего SMS",IF($E147="Нет","Согласия нет: не писать",IF($K147&lt;&gt;"",IF($K147&lt;TODAY(),"Следующий шаг просрочен","Следующий шаг запланирован"),IF($I147&lt;&gt;"","Ответ: ответить и записать следующий шаг",IF(NOW()-$A147&gt;1,"Нет ответа 1 день: ещё одно SMS или звонок","Ждём ответа"))))))))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IF($A148="","",IF(OR($E148="Отписка",ISNUMBER(SEARCH("STOP",$I148))),"Отписка: больше никаких SMS",IF($L148="Да","Готово",IF($E148="","Согласие не указано: проверить до следующего SMS",IF($E148="Нет","Согласия нет: не писать",IF($K148&lt;&gt;"",IF($K148&lt;TODAY(),"Следующий шаг просрочен","Следующий шаг запланирован"),IF($I148&lt;&gt;"","Ответ: ответить и записать следующий шаг",IF(NOW()-$A148&gt;1,"Нет ответа 1 день: ещё одно SMS или звонок","Ждём ответа"))))))))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IF($A149="","",IF(OR($E149="Отписка",ISNUMBER(SEARCH("STOP",$I149))),"Отписка: больше никаких SMS",IF($L149="Да","Готово",IF($E149="","Согласие не указано: проверить до следующего SMS",IF($E149="Нет","Согласия нет: не писать",IF($K149&lt;&gt;"",IF($K149&lt;TODAY(),"Следующий шаг просрочен","Следующий шаг запланирован"),IF($I149&lt;&gt;"","Ответ: ответить и записать следующий шаг",IF(NOW()-$A149&gt;1,"Нет ответа 1 день: ещё одно SMS или звонок","Ждём ответа"))))))))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IF($A150="","",IF(OR($E150="Отписка",ISNUMBER(SEARCH("STOP",$I150))),"Отписка: больше никаких SMS",IF($L150="Да","Готово",IF($E150="","Согласие не указано: проверить до следующего SMS",IF($E150="Нет","Согласия нет: не писать",IF($K150&lt;&gt;"",IF($K150&lt;TODAY(),"Следующий шаг просрочен","Следующий шаг запланирован"),IF($I150&lt;&gt;"","Ответ: ответить и записать следующий шаг",IF(NOW()-$A150&gt;1,"Нет ответа 1 день: ещё одно SMS или звонок","Ждём ответа"))))))))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IF($A151="","",IF(OR($E151="Отписка",ISNUMBER(SEARCH("STOP",$I151))),"Отписка: больше никаких SMS",IF($L151="Да","Готово",IF($E151="","Согласие не указано: проверить до следующего SMS",IF($E151="Нет","Согласия нет: не писать",IF($K151&lt;&gt;"",IF($K151&lt;TODAY(),"Следующий шаг просрочен","Следующий шаг запланирован"),IF($I151&lt;&gt;"","Ответ: ответить и записать следующий шаг",IF(NOW()-$A151&gt;1,"Нет ответа 1 день: ещё одно SMS или звонок","Ждём ответа"))))))))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IF($A152="","",IF(OR($E152="Отписка",ISNUMBER(SEARCH("STOP",$I152))),"Отписка: больше никаких SMS",IF($L152="Да","Готово",IF($E152="","Согласие не указано: проверить до следующего SMS",IF($E152="Нет","Согласия нет: не писать",IF($K152&lt;&gt;"",IF($K152&lt;TODAY(),"Следующий шаг просрочен","Следующий шаг запланирован"),IF($I152&lt;&gt;"","Ответ: ответить и записать следующий шаг",IF(NOW()-$A152&gt;1,"Нет ответа 1 день: ещё одно SMS или звонок","Ждём ответа"))))))))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IF($A153="","",IF(OR($E153="Отписка",ISNUMBER(SEARCH("STOP",$I153))),"Отписка: больше никаких SMS",IF($L153="Да","Готово",IF($E153="","Согласие не указано: проверить до следующего SMS",IF($E153="Нет","Согласия нет: не писать",IF($K153&lt;&gt;"",IF($K153&lt;TODAY(),"Следующий шаг просрочен","Следующий шаг запланирован"),IF($I153&lt;&gt;"","Ответ: ответить и записать следующий шаг",IF(NOW()-$A153&gt;1,"Нет ответа 1 день: ещё одно SMS или звонок","Ждём ответа"))))))))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IF($A154="","",IF(OR($E154="Отписка",ISNUMBER(SEARCH("STOP",$I154))),"Отписка: больше никаких SMS",IF($L154="Да","Готово",IF($E154="","Согласие не указано: проверить до следующего SMS",IF($E154="Нет","Согласия нет: не писать",IF($K154&lt;&gt;"",IF($K154&lt;TODAY(),"Следующий шаг просрочен","Следующий шаг запланирован"),IF($I154&lt;&gt;"","Ответ: ответить и записать следующий шаг",IF(NOW()-$A154&gt;1,"Нет ответа 1 день: ещё одно SMS или звонок","Ждём ответа"))))))))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IF($A155="","",IF(OR($E155="Отписка",ISNUMBER(SEARCH("STOP",$I155))),"Отписка: больше никаких SMS",IF($L155="Да","Готово",IF($E155="","Согласие не указано: проверить до следующего SMS",IF($E155="Нет","Согласия нет: не писать",IF($K155&lt;&gt;"",IF($K155&lt;TODAY(),"Следующий шаг просрочен","Следующий шаг запланирован"),IF($I155&lt;&gt;"","Ответ: ответить и записать следующий шаг",IF(NOW()-$A155&gt;1,"Нет ответа 1 день: ещё одно SMS или звонок","Ждём ответа"))))))))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IF($A156="","",IF(OR($E156="Отписка",ISNUMBER(SEARCH("STOP",$I156))),"Отписка: больше никаких SMS",IF($L156="Да","Готово",IF($E156="","Согласие не указано: проверить до следующего SMS",IF($E156="Нет","Согласия нет: не писать",IF($K156&lt;&gt;"",IF($K156&lt;TODAY(),"Следующий шаг просрочен","Следующий шаг запланирован"),IF($I156&lt;&gt;"","Ответ: ответить и записать следующий шаг",IF(NOW()-$A156&gt;1,"Нет ответа 1 день: ещё одно SMS или звонок","Ждём ответа"))))))))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IF($A157="","",IF(OR($E157="Отписка",ISNUMBER(SEARCH("STOP",$I157))),"Отписка: больше никаких SMS",IF($L157="Да","Готово",IF($E157="","Согласие не указано: проверить до следующего SMS",IF($E157="Нет","Согласия нет: не писать",IF($K157&lt;&gt;"",IF($K157&lt;TODAY(),"Следующий шаг просрочен","Следующий шаг запланирован"),IF($I157&lt;&gt;"","Ответ: ответить и записать следующий шаг",IF(NOW()-$A157&gt;1,"Нет ответа 1 день: ещё одно SMS или звонок","Ждём ответа"))))))))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IF($A158="","",IF(OR($E158="Отписка",ISNUMBER(SEARCH("STOP",$I158))),"Отписка: больше никаких SMS",IF($L158="Да","Готово",IF($E158="","Согласие не указано: проверить до следующего SMS",IF($E158="Нет","Согласия нет: не писать",IF($K158&lt;&gt;"",IF($K158&lt;TODAY(),"Следующий шаг просрочен","Следующий шаг запланирован"),IF($I158&lt;&gt;"","Ответ: ответить и записать следующий шаг",IF(NOW()-$A158&gt;1,"Нет ответа 1 день: ещё одно SMS или звонок","Ждём ответа"))))))))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IF($A159="","",IF(OR($E159="Отписка",ISNUMBER(SEARCH("STOP",$I159))),"Отписка: больше никаких SMS",IF($L159="Да","Готово",IF($E159="","Согласие не указано: проверить до следующего SMS",IF($E159="Нет","Согласия нет: не писать",IF($K159&lt;&gt;"",IF($K159&lt;TODAY(),"Следующий шаг просрочен","Следующий шаг запланирован"),IF($I159&lt;&gt;"","Ответ: ответить и записать следующий шаг",IF(NOW()-$A159&gt;1,"Нет ответа 1 день: ещё одно SMS или звонок","Ждём ответа"))))))))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IF($A160="","",IF(OR($E160="Отписка",ISNUMBER(SEARCH("STOP",$I160))),"Отписка: больше никаких SMS",IF($L160="Да","Готово",IF($E160="","Согласие не указано: проверить до следующего SMS",IF($E160="Нет","Согласия нет: не писать",IF($K160&lt;&gt;"",IF($K160&lt;TODAY(),"Следующий шаг просрочен","Следующий шаг запланирован"),IF($I160&lt;&gt;"","Ответ: ответить и записать следующий шаг",IF(NOW()-$A160&gt;1,"Нет ответа 1 день: ещё одно SMS или звонок","Ждём ответа"))))))))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IF($A161="","",IF(OR($E161="Отписка",ISNUMBER(SEARCH("STOP",$I161))),"Отписка: больше никаких SMS",IF($L161="Да","Готово",IF($E161="","Согласие не указано: проверить до следующего SMS",IF($E161="Нет","Согласия нет: не писать",IF($K161&lt;&gt;"",IF($K161&lt;TODAY(),"Следующий шаг просрочен","Следующий шаг запланирован"),IF($I161&lt;&gt;"","Ответ: ответить и записать следующий шаг",IF(NOW()-$A161&gt;1,"Нет ответа 1 день: ещё одно SMS или звонок","Ждём ответа"))))))))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IF($A162="","",IF(OR($E162="Отписка",ISNUMBER(SEARCH("STOP",$I162))),"Отписка: больше никаких SMS",IF($L162="Да","Готово",IF($E162="","Согласие не указано: проверить до следующего SMS",IF($E162="Нет","Согласия нет: не писать",IF($K162&lt;&gt;"",IF($K162&lt;TODAY(),"Следующий шаг просрочен","Следующий шаг запланирован"),IF($I162&lt;&gt;"","Ответ: ответить и записать следующий шаг",IF(NOW()-$A162&gt;1,"Нет ответа 1 день: ещё одно SMS или звонок","Ждём ответа"))))))))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IF($A163="","",IF(OR($E163="Отписка",ISNUMBER(SEARCH("STOP",$I163))),"Отписка: больше никаких SMS",IF($L163="Да","Готово",IF($E163="","Согласие не указано: проверить до следующего SMS",IF($E163="Нет","Согласия нет: не писать",IF($K163&lt;&gt;"",IF($K163&lt;TODAY(),"Следующий шаг просрочен","Следующий шаг запланирован"),IF($I163&lt;&gt;"","Ответ: ответить и записать следующий шаг",IF(NOW()-$A163&gt;1,"Нет ответа 1 день: ещё одно SMS или звонок","Ждём ответа"))))))))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IF($A164="","",IF(OR($E164="Отписка",ISNUMBER(SEARCH("STOP",$I164))),"Отписка: больше никаких SMS",IF($L164="Да","Готово",IF($E164="","Согласие не указано: проверить до следующего SMS",IF($E164="Нет","Согласия нет: не писать",IF($K164&lt;&gt;"",IF($K164&lt;TODAY(),"Следующий шаг просрочен","Следующий шаг запланирован"),IF($I164&lt;&gt;"","Ответ: ответить и записать следующий шаг",IF(NOW()-$A164&gt;1,"Нет ответа 1 день: ещё одно SMS или звонок","Ждём ответа"))))))))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IF($A165="","",IF(OR($E165="Отписка",ISNUMBER(SEARCH("STOP",$I165))),"Отписка: больше никаких SMS",IF($L165="Да","Готово",IF($E165="","Согласие не указано: проверить до следующего SMS",IF($E165="Нет","Согласия нет: не писать",IF($K165&lt;&gt;"",IF($K165&lt;TODAY(),"Следующий шаг просрочен","Следующий шаг запланирован"),IF($I165&lt;&gt;"","Ответ: ответить и записать следующий шаг",IF(NOW()-$A165&gt;1,"Нет ответа 1 день: ещё одно SMS или звонок","Ждём ответа"))))))))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IF($A166="","",IF(OR($E166="Отписка",ISNUMBER(SEARCH("STOP",$I166))),"Отписка: больше никаких SMS",IF($L166="Да","Готово",IF($E166="","Согласие не указано: проверить до следующего SMS",IF($E166="Нет","Согласия нет: не писать",IF($K166&lt;&gt;"",IF($K166&lt;TODAY(),"Следующий шаг просрочен","Следующий шаг запланирован"),IF($I166&lt;&gt;"","Ответ: ответить и записать следующий шаг",IF(NOW()-$A166&gt;1,"Нет ответа 1 день: ещё одно SMS или звонок","Ждём ответа"))))))))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IF($A167="","",IF(OR($E167="Отписка",ISNUMBER(SEARCH("STOP",$I167))),"Отписка: больше никаких SMS",IF($L167="Да","Готово",IF($E167="","Согласие не указано: проверить до следующего SMS",IF($E167="Нет","Согласия нет: не писать",IF($K167&lt;&gt;"",IF($K167&lt;TODAY(),"Следующий шаг просрочен","Следующий шаг запланирован"),IF($I167&lt;&gt;"","Ответ: ответить и записать следующий шаг",IF(NOW()-$A167&gt;1,"Нет ответа 1 день: ещё одно SMS или звонок","Ждём ответа"))))))))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IF($A168="","",IF(OR($E168="Отписка",ISNUMBER(SEARCH("STOP",$I168))),"Отписка: больше никаких SMS",IF($L168="Да","Готово",IF($E168="","Согласие не указано: проверить до следующего SMS",IF($E168="Нет","Согласия нет: не писать",IF($K168&lt;&gt;"",IF($K168&lt;TODAY(),"Следующий шаг просрочен","Следующий шаг запланирован"),IF($I168&lt;&gt;"","Ответ: ответить и записать следующий шаг",IF(NOW()-$A168&gt;1,"Нет ответа 1 день: ещё одно SMS или звонок","Ждём ответа"))))))))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IF($A169="","",IF(OR($E169="Отписка",ISNUMBER(SEARCH("STOP",$I169))),"Отписка: больше никаких SMS",IF($L169="Да","Готово",IF($E169="","Согласие не указано: проверить до следующего SMS",IF($E169="Нет","Согласия нет: не писать",IF($K169&lt;&gt;"",IF($K169&lt;TODAY(),"Следующий шаг просрочен","Следующий шаг запланирован"),IF($I169&lt;&gt;"","Ответ: ответить и записать следующий шаг",IF(NOW()-$A169&gt;1,"Нет ответа 1 день: ещё одно SMS или звонок","Ждём ответа"))))))))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IF($A170="","",IF(OR($E170="Отписка",ISNUMBER(SEARCH("STOP",$I170))),"Отписка: больше никаких SMS",IF($L170="Да","Готово",IF($E170="","Согласие не указано: проверить до следующего SMS",IF($E170="Нет","Согласия нет: не писать",IF($K170&lt;&gt;"",IF($K170&lt;TODAY(),"Следующий шаг просрочен","Следующий шаг запланирован"),IF($I170&lt;&gt;"","Ответ: ответить и записать следующий шаг",IF(NOW()-$A170&gt;1,"Нет ответа 1 день: ещё одно SMS или звонок","Ждём ответа"))))))))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IF($A171="","",IF(OR($E171="Отписка",ISNUMBER(SEARCH("STOP",$I171))),"Отписка: больше никаких SMS",IF($L171="Да","Готово",IF($E171="","Согласие не указано: проверить до следующего SMS",IF($E171="Нет","Согласия нет: не писать",IF($K171&lt;&gt;"",IF($K171&lt;TODAY(),"Следующий шаг просрочен","Следующий шаг запланирован"),IF($I171&lt;&gt;"","Ответ: ответить и записать следующий шаг",IF(NOW()-$A171&gt;1,"Нет ответа 1 день: ещё одно SMS или звонок","Ждём ответа"))))))))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IF($A172="","",IF(OR($E172="Отписка",ISNUMBER(SEARCH("STOP",$I172))),"Отписка: больше никаких SMS",IF($L172="Да","Готово",IF($E172="","Согласие не указано: проверить до следующего SMS",IF($E172="Нет","Согласия нет: не писать",IF($K172&lt;&gt;"",IF($K172&lt;TODAY(),"Следующий шаг просрочен","Следующий шаг запланирован"),IF($I172&lt;&gt;"","Ответ: ответить и записать следующий шаг",IF(NOW()-$A172&gt;1,"Нет ответа 1 день: ещё одно SMS или звонок","Ждём ответа"))))))))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IF($A173="","",IF(OR($E173="Отписка",ISNUMBER(SEARCH("STOP",$I173))),"Отписка: больше никаких SMS",IF($L173="Да","Готово",IF($E173="","Согласие не указано: проверить до следующего SMS",IF($E173="Нет","Согласия нет: не писать",IF($K173&lt;&gt;"",IF($K173&lt;TODAY(),"Следующий шаг просрочен","Следующий шаг запланирован"),IF($I173&lt;&gt;"","Ответ: ответить и записать следующий шаг",IF(NOW()-$A173&gt;1,"Нет ответа 1 день: ещё одно SMS или звонок","Ждём ответа"))))))))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IF($A174="","",IF(OR($E174="Отписка",ISNUMBER(SEARCH("STOP",$I174))),"Отписка: больше никаких SMS",IF($L174="Да","Готово",IF($E174="","Согласие не указано: проверить до следующего SMS",IF($E174="Нет","Согласия нет: не писать",IF($K174&lt;&gt;"",IF($K174&lt;TODAY(),"Следующий шаг просрочен","Следующий шаг запланирован"),IF($I174&lt;&gt;"","Ответ: ответить и записать следующий шаг",IF(NOW()-$A174&gt;1,"Нет ответа 1 день: ещё одно SMS или звонок","Ждём ответа"))))))))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IF($A175="","",IF(OR($E175="Отписка",ISNUMBER(SEARCH("STOP",$I175))),"Отписка: больше никаких SMS",IF($L175="Да","Готово",IF($E175="","Согласие не указано: проверить до следующего SMS",IF($E175="Нет","Согласия нет: не писать",IF($K175&lt;&gt;"",IF($K175&lt;TODAY(),"Следующий шаг просрочен","Следующий шаг запланирован"),IF($I175&lt;&gt;"","Ответ: ответить и записать следующий шаг",IF(NOW()-$A175&gt;1,"Нет ответа 1 день: ещё одно SMS или звонок","Ждём ответа"))))))))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IF($A176="","",IF(OR($E176="Отписка",ISNUMBER(SEARCH("STOP",$I176))),"Отписка: больше никаких SMS",IF($L176="Да","Готово",IF($E176="","Согласие не указано: проверить до следующего SMS",IF($E176="Нет","Согласия нет: не писать",IF($K176&lt;&gt;"",IF($K176&lt;TODAY(),"Следующий шаг просрочен","Следующий шаг запланирован"),IF($I176&lt;&gt;"","Ответ: ответить и записать следующий шаг",IF(NOW()-$A176&gt;1,"Нет ответа 1 день: ещё одно SMS или звонок","Ждём ответа"))))))))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IF($A177="","",IF(OR($E177="Отписка",ISNUMBER(SEARCH("STOP",$I177))),"Отписка: больше никаких SMS",IF($L177="Да","Готово",IF($E177="","Согласие не указано: проверить до следующего SMS",IF($E177="Нет","Согласия нет: не писать",IF($K177&lt;&gt;"",IF($K177&lt;TODAY(),"Следующий шаг просрочен","Следующий шаг запланирован"),IF($I177&lt;&gt;"","Ответ: ответить и записать следующий шаг",IF(NOW()-$A177&gt;1,"Нет ответа 1 день: ещё одно SMS или звонок","Ждём ответа"))))))))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IF($A178="","",IF(OR($E178="Отписка",ISNUMBER(SEARCH("STOP",$I178))),"Отписка: больше никаких SMS",IF($L178="Да","Готово",IF($E178="","Согласие не указано: проверить до следующего SMS",IF($E178="Нет","Согласия нет: не писать",IF($K178&lt;&gt;"",IF($K178&lt;TODAY(),"Следующий шаг просрочен","Следующий шаг запланирован"),IF($I178&lt;&gt;"","Ответ: ответить и записать следующий шаг",IF(NOW()-$A178&gt;1,"Нет ответа 1 день: ещё одно SMS или звонок","Ждём ответа"))))))))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IF($A179="","",IF(OR($E179="Отписка",ISNUMBER(SEARCH("STOP",$I179))),"Отписка: больше никаких SMS",IF($L179="Да","Готово",IF($E179="","Согласие не указано: проверить до следующего SMS",IF($E179="Нет","Согласия нет: не писать",IF($K179&lt;&gt;"",IF($K179&lt;TODAY(),"Следующий шаг просрочен","Следующий шаг запланирован"),IF($I179&lt;&gt;"","Ответ: ответить и записать следующий шаг",IF(NOW()-$A179&gt;1,"Нет ответа 1 день: ещё одно SMS или звонок","Ждём ответа"))))))))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IF($A180="","",IF(OR($E180="Отписка",ISNUMBER(SEARCH("STOP",$I180))),"Отписка: больше никаких SMS",IF($L180="Да","Готово",IF($E180="","Согласие не указано: проверить до следующего SMS",IF($E180="Нет","Согласия нет: не писать",IF($K180&lt;&gt;"",IF($K180&lt;TODAY(),"Следующий шаг просрочен","Следующий шаг запланирован"),IF($I180&lt;&gt;"","Ответ: ответить и записать следующий шаг",IF(NOW()-$A180&gt;1,"Нет ответа 1 день: ещё одно SMS или звонок","Ждём ответа"))))))))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IF($A181="","",IF(OR($E181="Отписка",ISNUMBER(SEARCH("STOP",$I181))),"Отписка: больше никаких SMS",IF($L181="Да","Готово",IF($E181="","Согласие не указано: проверить до следующего SMS",IF($E181="Нет","Согласия нет: не писать",IF($K181&lt;&gt;"",IF($K181&lt;TODAY(),"Следующий шаг просрочен","Следующий шаг запланирован"),IF($I181&lt;&gt;"","Ответ: ответить и записать следующий шаг",IF(NOW()-$A181&gt;1,"Нет ответа 1 день: ещё одно SMS или звонок","Ждём ответа"))))))))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IF($A182="","",IF(OR($E182="Отписка",ISNUMBER(SEARCH("STOP",$I182))),"Отписка: больше никаких SMS",IF($L182="Да","Готово",IF($E182="","Согласие не указано: проверить до следующего SMS",IF($E182="Нет","Согласия нет: не писать",IF($K182&lt;&gt;"",IF($K182&lt;TODAY(),"Следующий шаг просрочен","Следующий шаг запланирован"),IF($I182&lt;&gt;"","Ответ: ответить и записать следующий шаг",IF(NOW()-$A182&gt;1,"Нет ответа 1 день: ещё одно SMS или звонок","Ждём ответа"))))))))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IF($A183="","",IF(OR($E183="Отписка",ISNUMBER(SEARCH("STOP",$I183))),"Отписка: больше никаких SMS",IF($L183="Да","Готово",IF($E183="","Согласие не указано: проверить до следующего SMS",IF($E183="Нет","Согласия нет: не писать",IF($K183&lt;&gt;"",IF($K183&lt;TODAY(),"Следующий шаг просрочен","Следующий шаг запланирован"),IF($I183&lt;&gt;"","Ответ: ответить и записать следующий шаг",IF(NOW()-$A183&gt;1,"Нет ответа 1 день: ещё одно SMS или звонок","Ждём ответа"))))))))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IF($A184="","",IF(OR($E184="Отписка",ISNUMBER(SEARCH("STOP",$I184))),"Отписка: больше никаких SMS",IF($L184="Да","Готово",IF($E184="","Согласие не указано: проверить до следующего SMS",IF($E184="Нет","Согласия нет: не писать",IF($K184&lt;&gt;"",IF($K184&lt;TODAY(),"Следующий шаг просрочен","Следующий шаг запланирован"),IF($I184&lt;&gt;"","Ответ: ответить и записать следующий шаг",IF(NOW()-$A184&gt;1,"Нет ответа 1 день: ещё одно SMS или звонок","Ждём ответа"))))))))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IF($A185="","",IF(OR($E185="Отписка",ISNUMBER(SEARCH("STOP",$I185))),"Отписка: больше никаких SMS",IF($L185="Да","Готово",IF($E185="","Согласие не указано: проверить до следующего SMS",IF($E185="Нет","Согласия нет: не писать",IF($K185&lt;&gt;"",IF($K185&lt;TODAY(),"Следующий шаг просрочен","Следующий шаг запланирован"),IF($I185&lt;&gt;"","Ответ: ответить и записать следующий шаг",IF(NOW()-$A185&gt;1,"Нет ответа 1 день: ещё одно SMS или звонок","Ждём ответа"))))))))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IF($A186="","",IF(OR($E186="Отписка",ISNUMBER(SEARCH("STOP",$I186))),"Отписка: больше никаких SMS",IF($L186="Да","Готово",IF($E186="","Согласие не указано: проверить до следующего SMS",IF($E186="Нет","Согласия нет: не писать",IF($K186&lt;&gt;"",IF($K186&lt;TODAY(),"Следующий шаг просрочен","Следующий шаг запланирован"),IF($I186&lt;&gt;"","Ответ: ответить и записать следующий шаг",IF(NOW()-$A186&gt;1,"Нет ответа 1 день: ещё одно SMS или звонок","Ждём ответа"))))))))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IF($A187="","",IF(OR($E187="Отписка",ISNUMBER(SEARCH("STOP",$I187))),"Отписка: больше никаких SMS",IF($L187="Да","Готово",IF($E187="","Согласие не указано: проверить до следующего SMS",IF($E187="Нет","Согласия нет: не писать",IF($K187&lt;&gt;"",IF($K187&lt;TODAY(),"Следующий шаг просрочен","Следующий шаг запланирован"),IF($I187&lt;&gt;"","Ответ: ответить и записать следующий шаг",IF(NOW()-$A187&gt;1,"Нет ответа 1 день: ещё одно SMS или звонок","Ждём ответа"))))))))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IF($A188="","",IF(OR($E188="Отписка",ISNUMBER(SEARCH("STOP",$I188))),"Отписка: больше никаких SMS",IF($L188="Да","Готово",IF($E188="","Согласие не указано: проверить до следующего SMS",IF($E188="Нет","Согласия нет: не писать",IF($K188&lt;&gt;"",IF($K188&lt;TODAY(),"Следующий шаг просрочен","Следующий шаг запланирован"),IF($I188&lt;&gt;"","Ответ: ответить и записать следующий шаг",IF(NOW()-$A188&gt;1,"Нет ответа 1 день: ещё одно SMS или звонок","Ждём ответа"))))))))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IF($A189="","",IF(OR($E189="Отписка",ISNUMBER(SEARCH("STOP",$I189))),"Отписка: больше никаких SMS",IF($L189="Да","Готово",IF($E189="","Согласие не указано: проверить до следующего SMS",IF($E189="Нет","Согласия нет: не писать",IF($K189&lt;&gt;"",IF($K189&lt;TODAY(),"Следующий шаг просрочен","Следующий шаг запланирован"),IF($I189&lt;&gt;"","Ответ: ответить и записать следующий шаг",IF(NOW()-$A189&gt;1,"Нет ответа 1 день: ещё одно SMS или звонок","Ждём ответа"))))))))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IF($A190="","",IF(OR($E190="Отписка",ISNUMBER(SEARCH("STOP",$I190))),"Отписка: больше никаких SMS",IF($L190="Да","Готово",IF($E190="","Согласие не указано: проверить до следующего SMS",IF($E190="Нет","Согласия нет: не писать",IF($K190&lt;&gt;"",IF($K190&lt;TODAY(),"Следующий шаг просрочен","Следующий шаг запланирован"),IF($I190&lt;&gt;"","Ответ: ответить и записать следующий шаг",IF(NOW()-$A190&gt;1,"Нет ответа 1 день: ещё одно SMS или звонок","Ждём ответа"))))))))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IF($A191="","",IF(OR($E191="Отписка",ISNUMBER(SEARCH("STOP",$I191))),"Отписка: больше никаких SMS",IF($L191="Да","Готово",IF($E191="","Согласие не указано: проверить до следующего SMS",IF($E191="Нет","Согласия нет: не писать",IF($K191&lt;&gt;"",IF($K191&lt;TODAY(),"Следующий шаг просрочен","Следующий шаг запланирован"),IF($I191&lt;&gt;"","Ответ: ответить и записать следующий шаг",IF(NOW()-$A191&gt;1,"Нет ответа 1 день: ещё одно SMS или звонок","Ждём ответа"))))))))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IF($A192="","",IF(OR($E192="Отписка",ISNUMBER(SEARCH("STOP",$I192))),"Отписка: больше никаких SMS",IF($L192="Да","Готово",IF($E192="","Согласие не указано: проверить до следующего SMS",IF($E192="Нет","Согласия нет: не писать",IF($K192&lt;&gt;"",IF($K192&lt;TODAY(),"Следующий шаг просрочен","Следующий шаг запланирован"),IF($I192&lt;&gt;"","Ответ: ответить и записать следующий шаг",IF(NOW()-$A192&gt;1,"Нет ответа 1 день: ещё одно SMS или звонок","Ждём ответа"))))))))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IF($A193="","",IF(OR($E193="Отписка",ISNUMBER(SEARCH("STOP",$I193))),"Отписка: больше никаких SMS",IF($L193="Да","Готово",IF($E193="","Согласие не указано: проверить до следующего SMS",IF($E193="Нет","Согласия нет: не писать",IF($K193&lt;&gt;"",IF($K193&lt;TODAY(),"Следующий шаг просрочен","Следующий шаг запланирован"),IF($I193&lt;&gt;"","Ответ: ответить и записать следующий шаг",IF(NOW()-$A193&gt;1,"Нет ответа 1 день: ещё одно SMS или звонок","Ждём ответа"))))))))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IF($A194="","",IF(OR($E194="Отписка",ISNUMBER(SEARCH("STOP",$I194))),"Отписка: больше никаких SMS",IF($L194="Да","Готово",IF($E194="","Согласие не указано: проверить до следующего SMS",IF($E194="Нет","Согласия нет: не писать",IF($K194&lt;&gt;"",IF($K194&lt;TODAY(),"Следующий шаг просрочен","Следующий шаг запланирован"),IF($I194&lt;&gt;"","Ответ: ответить и записать следующий шаг",IF(NOW()-$A194&gt;1,"Нет ответа 1 день: ещё одно SMS или звонок","Ждём ответа"))))))))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IF($A195="","",IF(OR($E195="Отписка",ISNUMBER(SEARCH("STOP",$I195))),"Отписка: больше никаких SMS",IF($L195="Да","Готово",IF($E195="","Согласие не указано: проверить до следующего SMS",IF($E195="Нет","Согласия нет: не писать",IF($K195&lt;&gt;"",IF($K195&lt;TODAY(),"Следующий шаг просрочен","Следующий шаг запланирован"),IF($I195&lt;&gt;"","Ответ: ответить и записать следующий шаг",IF(NOW()-$A195&gt;1,"Нет ответа 1 день: ещё одно SMS или звонок","Ждём ответа"))))))))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IF($A196="","",IF(OR($E196="Отписка",ISNUMBER(SEARCH("STOP",$I196))),"Отписка: больше никаких SMS",IF($L196="Да","Готово",IF($E196="","Согласие не указано: проверить до следующего SMS",IF($E196="Нет","Согласия нет: не писать",IF($K196&lt;&gt;"",IF($K196&lt;TODAY(),"Следующий шаг просрочен","Следующий шаг запланирован"),IF($I196&lt;&gt;"","Ответ: ответить и записать следующий шаг",IF(NOW()-$A196&gt;1,"Нет ответа 1 день: ещё одно SMS или звонок","Ждём ответа"))))))))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IF($A197="","",IF(OR($E197="Отписка",ISNUMBER(SEARCH("STOP",$I197))),"Отписка: больше никаких SMS",IF($L197="Да","Готово",IF($E197="","Согласие не указано: проверить до следующего SMS",IF($E197="Нет","Согласия нет: не писать",IF($K197&lt;&gt;"",IF($K197&lt;TODAY(),"Следующий шаг просрочен","Следующий шаг запланирован"),IF($I197&lt;&gt;"","Ответ: ответить и записать следующий шаг",IF(NOW()-$A197&gt;1,"Нет ответа 1 день: ещё одно SMS или звонок","Ждём ответа"))))))))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IF($A198="","",IF(OR($E198="Отписка",ISNUMBER(SEARCH("STOP",$I198))),"Отписка: больше никаких SMS",IF($L198="Да","Готово",IF($E198="","Согласие не указано: проверить до следующего SMS",IF($E198="Нет","Согласия нет: не писать",IF($K198&lt;&gt;"",IF($K198&lt;TODAY(),"Следующий шаг просрочен","Следующий шаг запланирован"),IF($I198&lt;&gt;"","Ответ: ответить и записать следующий шаг",IF(NOW()-$A198&gt;1,"Нет ответа 1 день: ещё одно SMS или звонок","Ждём ответа"))))))))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IF($A199="","",IF(OR($E199="Отписка",ISNUMBER(SEARCH("STOP",$I199))),"Отписка: больше никаких SMS",IF($L199="Да","Готово",IF($E199="","Согласие не указано: проверить до следующего SMS",IF($E199="Нет","Согласия нет: не писать",IF($K199&lt;&gt;"",IF($K199&lt;TODAY(),"Следующий шаг просрочен","Следующий шаг запланирован"),IF($I199&lt;&gt;"","Ответ: ответить и записать следующий шаг",IF(NOW()-$A199&gt;1,"Нет ответа 1 день: ещё одно SMS или звонок","Ждём ответа"))))))))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IF($A200="","",IF(OR($E200="Отписка",ISNUMBER(SEARCH("STOP",$I200))),"Отписка: больше никаких SMS",IF($L200="Да","Готово",IF($E200="","Согласие не указано: проверить до следующего SMS",IF($E200="Нет","Согласия нет: не писать",IF($K200&lt;&gt;"",IF($K200&lt;TODAY(),"Следующий шаг просрочен","Следующий шаг запланирован"),IF($I200&lt;&gt;"","Ответ: ответить и записать следующий шаг",IF(NOW()-$A200&gt;1,"Нет ответа 1 день: ещё одно SMS или звонок","Ждём ответа"))))))))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IF($A201="","",IF(OR($E201="Отписка",ISNUMBER(SEARCH("STOP",$I201))),"Отписка: больше никаких SMS",IF($L201="Да","Готово",IF($E201="","Согласие не указано: проверить до следующего SMS",IF($E201="Нет","Согласия нет: не писать",IF($K201&lt;&gt;"",IF($K201&lt;TODAY(),"Следующий шаг просрочен","Следующий шаг запланирован"),IF($I201&lt;&gt;"","Ответ: ответить и записать следующий шаг",IF(NOW()-$A201&gt;1,"Нет ответа 1 день: ещё одно SMS или звонок","Ждём ответа"))))))))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IF($A202="","",IF(OR($E202="Отписка",ISNUMBER(SEARCH("STOP",$I202))),"Отписка: больше никаких SMS",IF($L202="Да","Готово",IF($E202="","Согласие не указано: проверить до следующего SMS",IF($E202="Нет","Согласия нет: не писать",IF($K202&lt;&gt;"",IF($K202&lt;TODAY(),"Следующий шаг просрочен","Следующий шаг запланирован"),IF($I202&lt;&gt;"","Ответ: ответить и записать следующий шаг",IF(NOW()-$A202&gt;1,"Нет ответа 1 день: ещё одно SMS или звонок","Ждём ответа"))))))))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IF($A203="","",IF(OR($E203="Отписка",ISNUMBER(SEARCH("STOP",$I203))),"Отписка: больше никаких SMS",IF($L203="Да","Готово",IF($E203="","Согласие не указано: проверить до следующего SMS",IF($E203="Нет","Согласия нет: не писать",IF($K203&lt;&gt;"",IF($K203&lt;TODAY(),"Следующий шаг просрочен","Следующий шаг запланирован"),IF($I203&lt;&gt;"","Ответ: ответить и записать следующий шаг",IF(NOW()-$A203&gt;1,"Нет ответа 1 день: ещё одно SMS или звонок","Ждём ответа"))))))))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IF($A204="","",IF(OR($E204="Отписка",ISNUMBER(SEARCH("STOP",$I204))),"Отписка: больше никаких SMS",IF($L204="Да","Готово",IF($E204="","Согласие не указано: проверить до следующего SMS",IF($E204="Нет","Согласия нет: не писать",IF($K204&lt;&gt;"",IF($K204&lt;TODAY(),"Следующий шаг просрочен","Следующий шаг запланирован"),IF($I204&lt;&gt;"","Ответ: ответить и записать следующий шаг",IF(NOW()-$A204&gt;1,"Нет ответа 1 день: ещё одно SMS или звонок","Ждём ответа"))))))))</f>
        <v/>
      </c>
    </row>
  </sheetData>
  <autoFilter ref="A4:M204"/>
  <conditionalFormatting sqref="M5:M204">
    <cfRule type="expression" priority="1" dxfId="0">
      <formula>$M5="Готово"</formula>
    </cfRule>
    <cfRule type="expression" priority="2" dxfId="2">
      <formula>$M5="Следующий шаг запланирован"</formula>
    </cfRule>
    <cfRule type="expression" priority="3" dxfId="2">
      <formula>$M5="Ждём ответа"</formula>
    </cfRule>
    <cfRule type="expression" priority="4" dxfId="3">
      <formula>$M5="Нет ответа 1 день: ещё одно SMS или звонок"</formula>
    </cfRule>
    <cfRule type="expression" priority="5" dxfId="3">
      <formula>$M5="Ответ: ответить и записать следующий шаг"</formula>
    </cfRule>
    <cfRule type="expression" priority="6" dxfId="3">
      <formula>$M5="Согласие не указано: проверить до следующего SMS"</formula>
    </cfRule>
    <cfRule type="expression" priority="7" dxfId="1">
      <formula>$M5="Следующий шаг просрочен"</formula>
    </cfRule>
    <cfRule type="expression" priority="8" dxfId="1">
      <formula>$M5="Согласия нет: не писать"</formula>
    </cfRule>
    <cfRule type="expression" priority="9" dxfId="1">
      <formula>$M5="Отписка: больше никаких SMS"</formula>
    </cfRule>
  </conditionalFormatting>
  <conditionalFormatting sqref="E5:E204">
    <cfRule type="expression" priority="10" dxfId="1">
      <formula>$E5="Нет"</formula>
    </cfRule>
    <cfRule type="expression" priority="11" dxfId="1">
      <formula>$E5="Отписка"</formula>
    </cfRule>
  </conditionalFormatting>
  <dataValidations count="4">
    <dataValidation sqref="D5:D204" showDropDown="0" showInputMessage="0" showErrorMessage="0" allowBlank="1" type="list">
      <formula1>='Списки'!$A$5:$A$18</formula1>
    </dataValidation>
    <dataValidation sqref="E5:E204" showDropDown="0" showInputMessage="0" showErrorMessage="1" allowBlank="1" type="list">
      <formula1>='Списки'!$B$5:$B$7</formula1>
    </dataValidation>
    <dataValidation sqref="F5:F204" showDropDown="0" showInputMessage="0" showErrorMessage="0" allowBlank="1" type="list">
      <formula1>='Списки'!$C$5:$C$18</formula1>
    </dataValidation>
    <dataValidation sqref="L5:L204" showDropDown="0" showInputMessage="0" showErrorMessage="1" allowBlank="1" type="list">
      <formula1>='Списки'!$D$5:$D$6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Итоги по SMS</t>
        </is>
      </c>
    </row>
    <row r="2">
      <c r="A2" s="2" t="inlineStr">
        <is>
          <t>Итоги по листу «Журнал отправки». Обновляются при изменении строк.</t>
        </is>
      </c>
    </row>
    <row r="4">
      <c r="A4" s="11" t="inlineStr">
        <is>
          <t>Итого</t>
        </is>
      </c>
    </row>
    <row r="5" ht="24" customHeight="1">
      <c r="A5" s="3" t="inlineStr">
        <is>
          <t>Показатель</t>
        </is>
      </c>
      <c r="B5" s="3" t="inlineStr">
        <is>
          <t>Всего</t>
        </is>
      </c>
    </row>
    <row r="6">
      <c r="A6" s="5" t="inlineStr">
        <is>
          <t>SMS в журнале</t>
        </is>
      </c>
      <c r="B6" s="12">
        <f>COUNTA('Журнал отправки'!$A$5:$A$204)</f>
        <v/>
      </c>
    </row>
    <row r="7">
      <c r="A7" s="5" t="inlineStr">
        <is>
          <t>С согласием в базе («Да»)</t>
        </is>
      </c>
      <c r="B7" s="12">
        <f>COUNTIFS('Журнал отправки'!$A$5:$A$204,"&lt;&gt;",'Журнал отправки'!$E$5:$E$204,"Да")</f>
        <v/>
      </c>
    </row>
    <row r="8">
      <c r="A8" s="5" t="inlineStr">
        <is>
          <t>Согласие не указано или «Нет»</t>
        </is>
      </c>
      <c r="B8" s="12">
        <f>COUNTIFS('Журнал отправки'!$A$5:$A$204,"&lt;&gt;",'Журнал отправки'!$E$5:$E$204,"")+COUNTIFS('Журнал отправки'!$A$5:$A$204,"&lt;&gt;",'Журнал отправки'!$E$5:$E$204,"Нет")</f>
        <v/>
      </c>
    </row>
    <row r="9">
      <c r="A9" s="5" t="inlineStr">
        <is>
          <t>Отписались (STOP)</t>
        </is>
      </c>
      <c r="B9" s="12">
        <f>COUNTIF('Журнал отправки'!$M$5:$M$204,"Отписка: больше никаких SMS")</f>
        <v/>
      </c>
    </row>
    <row r="10">
      <c r="A10" s="5" t="inlineStr">
        <is>
          <t>Ответов</t>
        </is>
      </c>
      <c r="B10" s="12">
        <f>COUNTIFS('Журнал отправки'!$A$5:$A$204,"&lt;&gt;",'Журнал отправки'!$I$5:$I$204,"&lt;&gt;")</f>
        <v/>
      </c>
    </row>
    <row r="11">
      <c r="A11" s="5" t="inlineStr">
        <is>
          <t>Доля ответов</t>
        </is>
      </c>
      <c r="B11" s="13">
        <f>IF(B6=0,"",B10/B6)</f>
        <v/>
      </c>
    </row>
    <row r="12">
      <c r="A12" s="5" t="inlineStr">
        <is>
          <t>Ждём ответа</t>
        </is>
      </c>
      <c r="B12" s="12">
        <f>COUNTIF('Журнал отправки'!$M$5:$M$204,"Ждём ответа")+COUNTIF('Журнал отправки'!$M$5:$M$204,"Нет ответа 1 день: ещё одно SMS или звонок")</f>
        <v/>
      </c>
    </row>
    <row r="13">
      <c r="A13" s="5" t="inlineStr">
        <is>
          <t>Следующих шагов запланировано</t>
        </is>
      </c>
      <c r="B13" s="12">
        <f>COUNTIF('Журнал отправки'!$M$5:$M$204,"Следующий шаг запланирован")</f>
        <v/>
      </c>
    </row>
    <row r="14">
      <c r="A14" s="5" t="inlineStr">
        <is>
          <t>Следующих шагов просрочено</t>
        </is>
      </c>
      <c r="B14" s="12">
        <f>COUNTIF('Журнал отправки'!$M$5:$M$204,"Следующий шаг просрочен")</f>
        <v/>
      </c>
    </row>
    <row r="15">
      <c r="A15" s="5" t="inlineStr">
        <is>
          <t>Готово</t>
        </is>
      </c>
      <c r="B15" s="12">
        <f>COUNTIF('Журнал отправки'!$M$5:$M$204,"Готово")</f>
        <v/>
      </c>
    </row>
    <row r="17">
      <c r="A17" s="11" t="inlineStr">
        <is>
          <t>По типу SMS</t>
        </is>
      </c>
    </row>
    <row r="18" ht="24" customHeight="1">
      <c r="A18" s="3" t="inlineStr">
        <is>
          <t>Тип SMS</t>
        </is>
      </c>
      <c r="B18" s="3" t="inlineStr">
        <is>
          <t>SMS</t>
        </is>
      </c>
      <c r="C18" s="3" t="inlineStr">
        <is>
          <t>Ответов</t>
        </is>
      </c>
      <c r="D18" s="3" t="inlineStr">
        <is>
          <t>Доля ответов</t>
        </is>
      </c>
    </row>
    <row r="19">
      <c r="A19" s="4" t="inlineStr">
        <is>
          <t>Ответ новому лиду</t>
        </is>
      </c>
      <c r="B19" s="14">
        <f>COUNTIFS('Журнал отправки'!$A$5:$A$204,"&lt;&gt;",'Журнал отправки'!$D$5:$D$204,A19)</f>
        <v/>
      </c>
      <c r="C19" s="14">
        <f>COUNTIFS('Журнал отправки'!$A$5:$A$204,"&lt;&gt;",'Журнал отправки'!$D$5:$D$204,A19,'Журнал отправки'!$I$5:$I$204,"&lt;&gt;")</f>
        <v/>
      </c>
      <c r="D19" s="15">
        <f>IF(B19=0,"",C19/B19)</f>
        <v/>
      </c>
    </row>
    <row r="20">
      <c r="A20" s="4" t="inlineStr">
        <is>
          <t>Напоминание о КП</t>
        </is>
      </c>
      <c r="B20" s="14">
        <f>COUNTIFS('Журнал отправки'!$A$5:$A$204,"&lt;&gt;",'Журнал отправки'!$D$5:$D$204,A20)</f>
        <v/>
      </c>
      <c r="C20" s="14">
        <f>COUNTIFS('Журнал отправки'!$A$5:$A$204,"&lt;&gt;",'Журнал отправки'!$D$5:$D$204,A20,'Журнал отправки'!$I$5:$I$204,"&lt;&gt;")</f>
        <v/>
      </c>
      <c r="D20" s="15">
        <f>IF(B20=0,"",C20/B20)</f>
        <v/>
      </c>
    </row>
    <row r="21">
      <c r="A21" s="4" t="inlineStr">
        <is>
          <t>Реактивация</t>
        </is>
      </c>
      <c r="B21" s="14">
        <f>COUNTIFS('Журнал отправки'!$A$5:$A$204,"&lt;&gt;",'Журнал отправки'!$D$5:$D$204,A21)</f>
        <v/>
      </c>
      <c r="C21" s="14">
        <f>COUNTIFS('Журнал отправки'!$A$5:$A$204,"&lt;&gt;",'Журнал отправки'!$D$5:$D$204,A21,'Журнал отправки'!$I$5:$I$204,"&lt;&gt;")</f>
        <v/>
      </c>
      <c r="D21" s="15">
        <f>IF(B21=0,"",C21/B21)</f>
        <v/>
      </c>
    </row>
    <row r="22">
      <c r="A22" s="4" t="inlineStr">
        <is>
          <t>Брошенная корзина</t>
        </is>
      </c>
      <c r="B22" s="14">
        <f>COUNTIFS('Журнал отправки'!$A$5:$A$204,"&lt;&gt;",'Журнал отправки'!$D$5:$D$204,A22)</f>
        <v/>
      </c>
      <c r="C22" s="14">
        <f>COUNTIFS('Журнал отправки'!$A$5:$A$204,"&lt;&gt;",'Журнал отправки'!$D$5:$D$204,A22,'Журнал отправки'!$I$5:$I$204,"&lt;&gt;")</f>
        <v/>
      </c>
      <c r="D22" s="15">
        <f>IF(B22=0,"",C22/B22)</f>
        <v/>
      </c>
    </row>
    <row r="23">
      <c r="A23" s="4" t="inlineStr">
        <is>
          <t>Заказ и доставка</t>
        </is>
      </c>
      <c r="B23" s="14">
        <f>COUNTIFS('Журнал отправки'!$A$5:$A$204,"&lt;&gt;",'Журнал отправки'!$D$5:$D$204,A23)</f>
        <v/>
      </c>
      <c r="C23" s="14">
        <f>COUNTIFS('Журнал отправки'!$A$5:$A$204,"&lt;&gt;",'Журнал отправки'!$D$5:$D$204,A23,'Журнал отправки'!$I$5:$I$204,"&lt;&gt;")</f>
        <v/>
      </c>
      <c r="D23" s="15">
        <f>IF(B23=0,"",C23/B23)</f>
        <v/>
      </c>
    </row>
    <row r="24">
      <c r="A24" s="4" t="inlineStr">
        <is>
          <t>Просьба об отзыве</t>
        </is>
      </c>
      <c r="B24" s="14">
        <f>COUNTIFS('Журнал отправки'!$A$5:$A$204,"&lt;&gt;",'Журнал отправки'!$D$5:$D$204,A24)</f>
        <v/>
      </c>
      <c r="C24" s="14">
        <f>COUNTIFS('Журнал отправки'!$A$5:$A$204,"&lt;&gt;",'Журнал отправки'!$D$5:$D$204,A24,'Журнал отправки'!$I$5:$I$204,"&lt;&gt;")</f>
        <v/>
      </c>
      <c r="D24" s="15">
        <f>IF(B24=0,"",C24/B24)</f>
        <v/>
      </c>
    </row>
    <row r="25">
      <c r="A25" s="4" t="inlineStr">
        <is>
          <t>Напоминание об оплате</t>
        </is>
      </c>
      <c r="B25" s="14">
        <f>COUNTIFS('Журнал отправки'!$A$5:$A$204,"&lt;&gt;",'Журнал отправки'!$D$5:$D$204,A25)</f>
        <v/>
      </c>
      <c r="C25" s="14">
        <f>COUNTIFS('Журнал отправки'!$A$5:$A$204,"&lt;&gt;",'Журнал отправки'!$D$5:$D$204,A25,'Журнал отправки'!$I$5:$I$204,"&lt;&gt;")</f>
        <v/>
      </c>
      <c r="D25" s="15">
        <f>IF(B25=0,"",C25/B25)</f>
        <v/>
      </c>
    </row>
    <row r="26">
      <c r="A26" s="4" t="inlineStr">
        <is>
          <t>Закрыто и снова открыто</t>
        </is>
      </c>
      <c r="B26" s="14">
        <f>COUNTIFS('Журнал отправки'!$A$5:$A$204,"&lt;&gt;",'Журнал отправки'!$D$5:$D$204,A26)</f>
        <v/>
      </c>
      <c r="C26" s="14">
        <f>COUNTIFS('Журнал отправки'!$A$5:$A$204,"&lt;&gt;",'Журнал отправки'!$D$5:$D$204,A26,'Журнал отправки'!$I$5:$I$204,"&lt;&gt;")</f>
        <v/>
      </c>
      <c r="D26" s="15">
        <f>IF(B26=0,"",C26/B26)</f>
        <v/>
      </c>
    </row>
    <row r="28">
      <c r="A28" s="11" t="inlineStr">
        <is>
          <t>По отправителю</t>
        </is>
      </c>
    </row>
    <row r="29" ht="24" customHeight="1">
      <c r="A29" s="3" t="inlineStr">
        <is>
          <t>Отправитель</t>
        </is>
      </c>
      <c r="B29" s="3" t="inlineStr">
        <is>
          <t>SMS</t>
        </is>
      </c>
      <c r="C29" s="3" t="inlineStr">
        <is>
          <t>Ответов</t>
        </is>
      </c>
      <c r="D29" s="3" t="inlineStr">
        <is>
          <t>Доля ответов</t>
        </is>
      </c>
    </row>
    <row r="30">
      <c r="A30" s="4" t="inlineStr">
        <is>
          <t>Дев</t>
        </is>
      </c>
      <c r="B30" s="14">
        <f>COUNTIFS('Журнал отправки'!$A$5:$A$204,"&lt;&gt;",'Журнал отправки'!$F$5:$F$204,A30)</f>
        <v/>
      </c>
      <c r="C30" s="14">
        <f>COUNTIFS('Журнал отправки'!$A$5:$A$204,"&lt;&gt;",'Журнал отправки'!$F$5:$F$204,A30,'Журнал отправки'!$I$5:$I$204,"&lt;&gt;")</f>
        <v/>
      </c>
      <c r="D30" s="15">
        <f>IF(B30=0,"",C30/B30)</f>
        <v/>
      </c>
    </row>
    <row r="31">
      <c r="A31" s="4" t="inlineStr">
        <is>
          <t>Ноа</t>
        </is>
      </c>
      <c r="B31" s="14">
        <f>COUNTIFS('Журнал отправки'!$A$5:$A$204,"&lt;&gt;",'Журнал отправки'!$F$5:$F$204,A31)</f>
        <v/>
      </c>
      <c r="C31" s="14">
        <f>COUNTIFS('Журнал отправки'!$A$5:$A$204,"&lt;&gt;",'Журнал отправки'!$F$5:$F$204,A31,'Журнал отправки'!$I$5:$I$204,"&lt;&gt;")</f>
        <v/>
      </c>
      <c r="D31" s="15">
        <f>IF(B31=0,"",C31/B31)</f>
        <v/>
      </c>
    </row>
    <row r="33">
      <c r="A33" s="16" t="inlineStr">
        <is>
          <t>Бесплатный шаблон от CRMsoftware.pro. Пример с вымышленными данными.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Списки</t>
        </is>
      </c>
    </row>
    <row r="2">
      <c r="A2" s="2" t="inlineStr">
        <is>
          <t>Меняйте типы SMS и отправителей здесь. Выпадающие списки в «Журнале отправки» и «Итогах» берут значения отсюда.</t>
        </is>
      </c>
    </row>
    <row r="4" ht="24" customHeight="1">
      <c r="A4" s="3" t="inlineStr">
        <is>
          <t>Типы SMS</t>
        </is>
      </c>
      <c r="B4" s="3" t="inlineStr">
        <is>
          <t>Согласие на SMS</t>
        </is>
      </c>
      <c r="C4" s="3" t="inlineStr">
        <is>
          <t>Отправители</t>
        </is>
      </c>
      <c r="D4" s="3" t="inlineStr">
        <is>
          <t>Да / Нет</t>
        </is>
      </c>
    </row>
    <row r="5">
      <c r="A5" s="5" t="inlineStr">
        <is>
          <t>Ответ новому лиду</t>
        </is>
      </c>
      <c r="B5" s="5" t="inlineStr">
        <is>
          <t>Да</t>
        </is>
      </c>
      <c r="C5" s="5" t="inlineStr">
        <is>
          <t>Дев</t>
        </is>
      </c>
      <c r="D5" s="5" t="inlineStr">
        <is>
          <t>Да</t>
        </is>
      </c>
    </row>
    <row r="6">
      <c r="A6" s="5" t="inlineStr">
        <is>
          <t>Напоминание о КП</t>
        </is>
      </c>
      <c r="B6" s="5" t="inlineStr">
        <is>
          <t>Нет</t>
        </is>
      </c>
      <c r="C6" s="5" t="inlineStr">
        <is>
          <t>Ноа</t>
        </is>
      </c>
      <c r="D6" s="5" t="inlineStr">
        <is>
          <t>Нет</t>
        </is>
      </c>
    </row>
    <row r="7">
      <c r="A7" s="5" t="inlineStr">
        <is>
          <t>Реактивация</t>
        </is>
      </c>
      <c r="B7" s="5" t="inlineStr">
        <is>
          <t>Отписка</t>
        </is>
      </c>
      <c r="C7" s="5" t="n"/>
      <c r="D7" s="5" t="n"/>
    </row>
    <row r="8">
      <c r="A8" s="5" t="inlineStr">
        <is>
          <t>Брошенная корзина</t>
        </is>
      </c>
      <c r="B8" s="5" t="n"/>
      <c r="C8" s="5" t="n"/>
      <c r="D8" s="5" t="n"/>
    </row>
    <row r="9">
      <c r="A9" s="5" t="inlineStr">
        <is>
          <t>Заказ и доставка</t>
        </is>
      </c>
      <c r="B9" s="5" t="n"/>
      <c r="C9" s="5" t="n"/>
      <c r="D9" s="5" t="n"/>
    </row>
    <row r="10">
      <c r="A10" s="5" t="inlineStr">
        <is>
          <t>Просьба об отзыве</t>
        </is>
      </c>
      <c r="B10" s="5" t="n"/>
      <c r="C10" s="5" t="n"/>
      <c r="D10" s="5" t="n"/>
    </row>
    <row r="11">
      <c r="A11" s="5" t="inlineStr">
        <is>
          <t>Напоминание об оплате</t>
        </is>
      </c>
      <c r="B11" s="5" t="n"/>
      <c r="C11" s="5" t="n"/>
      <c r="D11" s="5" t="n"/>
    </row>
    <row r="12">
      <c r="A12" s="5" t="inlineStr">
        <is>
          <t>Закрыто и снова открыто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отправки</dc:title>
  <dcterms:created xmlns:dcterms="http://purl.org/dc/terms/" xmlns:xsi="http://www.w3.org/2001/XMLSchema-instance" xsi:type="dcterms:W3CDTF">2026-10-19T13:11:03Z</dcterms:created>
  <dcterms:modified xmlns:dcterms="http://purl.org/dc/terms/" xmlns:xsi="http://www.w3.org/2001/XMLSchema-instance" xsi:type="dcterms:W3CDTF">2026-10-19T13:11:04Z</dcterms:modified>
</cp:coreProperties>
</file>