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xt library" sheetId="1" state="visible" r:id="rId1"/>
    <sheet xmlns:r="http://schemas.openxmlformats.org/officeDocument/2006/relationships" name="Sent log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visible" r:id="rId4"/>
  </sheets>
  <definedNames>
    <definedName name="_xlnm._FilterDatabase" localSheetId="1" hidden="1">'Sent log'!$A$4:$M$204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Text library: characters and segments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Column B holds each template from the page. Type your filled-in text over the Kingfisher Pool Services example in column C: Characters, Encoding, Segments and Check count column C.</t>
        </is>
      </c>
      <c r="J2" t="inlineStr">
        <is>
          <t>^{}\[~]|€</t>
        </is>
      </c>
    </row>
    <row r="3">
      <c r="A3" s="2" t="inlineStr">
        <is>
          <t>One segment holds 160 characters in GSM-7 (plain Latin letters, digits, basic punctuation) or 70 in UCS-2 (any emoji, curly quote or other script). Longer texts split into parts of 153 or 67. The characters € [ ] { } ^ ~ | \ count twice in GSM-7.</t>
        </is>
      </c>
    </row>
    <row r="4" ht="30" customHeight="1">
      <c r="A4" s="3" t="inlineStr">
        <is>
          <t>Text</t>
        </is>
      </c>
      <c r="B4" s="3" t="inlineStr">
        <is>
          <t>Template</t>
        </is>
      </c>
      <c r="C4" s="3" t="inlineStr">
        <is>
          <t>Your text (example filled in)</t>
        </is>
      </c>
      <c r="D4" s="3" t="inlineStr">
        <is>
          <t>Characters</t>
        </is>
      </c>
      <c r="E4" s="3" t="inlineStr">
        <is>
          <t>Encoding</t>
        </is>
      </c>
      <c r="F4" s="3" t="inlineStr">
        <is>
          <t>Segments</t>
        </is>
      </c>
      <c r="G4" s="3" t="inlineStr">
        <is>
          <t>Check</t>
        </is>
      </c>
    </row>
    <row r="5" ht="58" customHeight="1">
      <c r="A5" s="4" t="inlineStr">
        <is>
          <t>First reply to a web lead, within 5 minutes in your hours</t>
        </is>
      </c>
      <c r="B5" s="5" t="inlineStr">
        <is>
          <t>[Business]: Hi [first name], [your name] here, about [their request]. I can [visit or call] [day] [time] or [day] [time]. Which works? Reply STOP to opt out.</t>
        </is>
      </c>
      <c r="C5" s="5" t="inlineStr">
        <is>
          <t>Kingfisher Pool Services: Hi Carla, Dev here, about the grinding pump. I can come Thu 8 Oct 9-11 am or Fri 9 Oct 1-3 pm. Which works? Reply STOP to opt out.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IF($C5="","",IF($F5=1,"1 segment: OK","Shorten to 1 segment"))</f>
        <v/>
      </c>
    </row>
    <row r="6" ht="58" customHeight="1">
      <c r="A6" s="4" t="inlineStr">
        <is>
          <t>One question before you quote</t>
        </is>
      </c>
      <c r="B6" s="5" t="inlineStr">
        <is>
          <t>Thanks, [first name]. One question so I quote the right thing: [your one question]? A photo helps too.</t>
        </is>
      </c>
      <c r="C6" s="5" t="inlineStr">
        <is>
          <t>Thanks, Carla. One question so I quote the right thing: is the pump a single-speed or a variable-speed model? A photo helps too.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IF($C6="","",IF($F6=1,"1 segment: OK","Shorten to 1 segment"))</f>
        <v/>
      </c>
    </row>
    <row r="7" ht="58" customHeight="1">
      <c r="A7" s="4" t="inlineStr">
        <is>
          <t>No reply after 1 business day: once</t>
        </is>
      </c>
      <c r="B7" s="5" t="inlineStr">
        <is>
          <t>[Business]: Hi [first name], [your name] again about [their request]. Still need it? Reply with a good day and I will book you in. If not, no reply needed.</t>
        </is>
      </c>
      <c r="C7" s="5" t="inlineStr">
        <is>
          <t>Kingfisher Pool Services: Hi Carla, Dev again about the grinding pump. Still need it? Reply with a good day and I will book you in. If not, no reply needed.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IF($C7="","",IF($F7=1,"1 segment: OK","Shorten to 1 segment"))</f>
        <v/>
      </c>
    </row>
    <row r="8" ht="58" customHeight="1">
      <c r="A8" s="4" t="inlineStr">
        <is>
          <t>Quote sent</t>
        </is>
      </c>
      <c r="B8" s="5" t="inlineStr">
        <is>
          <t>[Business]: [first name], your quote for [job] is in your email: [total], valid until [date]. Questions? Reply here or call [phone].</t>
        </is>
      </c>
      <c r="C8" s="5" t="inlineStr">
        <is>
          <t>Kingfisher Pool Services: Carla, your quote for the pump motor is in your email: $640, valid until 22 Oct. Questions? Reply here or call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IF($C8="","",IF($F8=1,"1 segment: OK","Shorten to 1 segment"))</f>
        <v/>
      </c>
    </row>
    <row r="9" ht="58" customHeight="1">
      <c r="A9" s="4" t="inlineStr">
        <is>
          <t>Follow-up, on the day agreed or 2 business days later</t>
        </is>
      </c>
      <c r="B9" s="5" t="inlineStr">
        <is>
          <t>Hi [first name], [your name] from [business]. Did the quote for [job] cover what you need? If yes, I have [day] open to do it. Questions, reply here.</t>
        </is>
      </c>
      <c r="C9" s="5" t="inlineStr">
        <is>
          <t>Hi Carla, Dev from Kingfisher Pool Services. Did the pump quote cover what you need? If yes, I have Wed 14 Oct morning open to do it. Questions, reply here.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IF($C9="","",IF($F9=1,"1 segment: OK","Shorten to 1 segment"))</f>
        <v/>
      </c>
    </row>
    <row r="10" ht="58" customHeight="1">
      <c r="A10" s="4" t="inlineStr">
        <is>
          <t>If they say it is too much</t>
        </is>
      </c>
      <c r="B10" s="5" t="inlineStr">
        <is>
          <t>Thanks for telling me, [first name]. Which part is above your plan? I can show what changes if we [remove or change one item].</t>
        </is>
      </c>
      <c r="C10" s="5" t="inlineStr">
        <is>
          <t>Thanks for telling me, Carla. Which part is above your plan? I can show what changes if we rebuild the motor instead of replacing it.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IF($C10="","",IF($F10=1,"1 segment: OK","Shorten to 1 segment"))</f>
        <v/>
      </c>
    </row>
    <row r="11" ht="58" customHeight="1">
      <c r="A11" s="4" t="inlineStr">
        <is>
          <t>Last text, business day 5</t>
        </is>
      </c>
      <c r="B11" s="5" t="inlineStr">
        <is>
          <t>Hi [first name], [your name] from [business]. Last note on the [job] quote so I do not keep texting. Want it? Reply with a day. If not, no reply needed.</t>
        </is>
      </c>
      <c r="C11" s="5" t="inlineStr">
        <is>
          <t>Hi Carla, Dev from Kingfisher Pool Services. Last note on the pump quote so I do not keep texting. Want it? Reply with a day. If not, no reply needed.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IF($C11="","",IF($F11=1,"1 segment: OK","Shorten to 1 segment"))</f>
        <v/>
      </c>
    </row>
    <row r="12" ht="58" customHeight="1">
      <c r="A12" s="4" t="inlineStr">
        <is>
          <t>Quiet lead, 30 days after the quote</t>
        </is>
      </c>
      <c r="B12" s="5" t="inlineStr">
        <is>
          <t>[Business]: Hi [first name], your [job] quote from [month] is valid until [date]. Want it done before [season]? Reply YES. Reply STOP to opt out.</t>
        </is>
      </c>
      <c r="C12" s="5" t="inlineStr">
        <is>
          <t>Kingfisher Pool Services: Hi Ravi, your heater quote from September is valid until 31 Oct. Want it done before winter? Reply YES. Reply STOP to opt out.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IF($C12="","",IF($F12=1,"1 segment: OK","Shorten to 1 segment"))</f>
        <v/>
      </c>
    </row>
    <row r="13" ht="58" customHeight="1">
      <c r="A13" s="4" t="inlineStr">
        <is>
          <t>Past customer, a seasonal reason</t>
        </is>
      </c>
      <c r="B13" s="5" t="inlineStr">
        <is>
          <t>[Business]: Hi [first name], [season] is near. We have [service] slots the week of [date], same price as last time. Want one? Reply YES. Reply STOP to opt out.</t>
        </is>
      </c>
      <c r="C13" s="5" t="inlineStr">
        <is>
          <t>Kingfisher Pool Services: Hi Wendy, closing season is near. Slots open the week of 2 Nov, same price as last year. Want one? Reply YES. Reply STOP to opt out.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IF($C13="","",IF($F13=1,"1 segment: OK","Shorten to 1 segment"))</f>
        <v/>
      </c>
    </row>
    <row r="14" ht="58" customHeight="1">
      <c r="A14" s="4" t="inlineStr">
        <is>
          <t>Abandoned cart: one text, within 24 hours</t>
        </is>
      </c>
      <c r="B14" s="5" t="inlineStr">
        <is>
          <t>[Store]: Hi [first name], your cart with [product] is saved: [link]. A question on [size or shipping]? Reply here. Reply STOP to opt out.</t>
        </is>
      </c>
      <c r="C14" s="5" t="inlineStr">
        <is>
          <t>Kingfisher Pool Services: Hi Mira, your cart with the solar cover is saved: kfpool.example/cart. A question on the size? Reply here. Reply STOP to opt out.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IF($C14="","",IF($F14=1,"1 segment: OK","Shorten to 1 segment"))</f>
        <v/>
      </c>
    </row>
    <row r="15" ht="58" customHeight="1">
      <c r="A15" s="4" t="inlineStr">
        <is>
          <t>Last text, 7 days later</t>
        </is>
      </c>
      <c r="B15" s="5" t="inlineStr">
        <is>
          <t>[Business]: [first name], last note from us about [offer]. We will not text again unless you reply. Want it? Reply YES. Reply STOP to opt out.</t>
        </is>
      </c>
      <c r="C15" s="5" t="inlineStr">
        <is>
          <t>Kingfisher Pool Services: Ravi, last note from us about the heater quote. We will not text again unless you reply. Want it? Reply YES. Reply STOP to opt out.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IF($C15="","",IF($F15=1,"1 segment: OK","Shorten to 1 segment"))</f>
        <v/>
      </c>
    </row>
    <row r="16" ht="58" customHeight="1">
      <c r="A16" s="4" t="inlineStr">
        <is>
          <t>Order confirmed</t>
        </is>
      </c>
      <c r="B16" s="5" t="inlineStr">
        <is>
          <t>[Business]: Thanks, [first name]. Order [number] is confirmed and ships by [date]. We will text the tracking link. Changes? Reply within 1 hour.</t>
        </is>
      </c>
      <c r="C16" s="5" t="inlineStr">
        <is>
          <t>Kingfisher Pool Services: Thanks, Helena. Order 2210 is confirmed and ships by Thu 8 Oct. We will text the tracking link. Changes? Reply within 1 hour.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IF($C16="","",IF($F16=1,"1 segment: OK","Shorten to 1 segment"))</f>
        <v/>
      </c>
    </row>
    <row r="17" ht="58" customHeight="1">
      <c r="A17" s="4" t="inlineStr">
        <is>
          <t>Shipped</t>
        </is>
      </c>
      <c r="B17" s="5" t="inlineStr">
        <is>
          <t>[Business]: Order [number] has shipped. Arrives about [date]. Track it: [link]. Short or damaged on arrival? Reply here.</t>
        </is>
      </c>
      <c r="C17" s="5" t="inlineStr">
        <is>
          <t>Kingfisher Pool Services: Order 2210 has shipped. Arrives about Mon 12 Oct. Track it: kfpool.example/track/2210. Short or damaged on arrival? Reply here.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IF($C17="","",IF($F17=1,"1 segment: OK","Shorten to 1 segment"))</f>
        <v/>
      </c>
    </row>
    <row r="18" ht="58" customHeight="1">
      <c r="A18" s="4" t="inlineStr">
        <is>
          <t>On the way: delivery or service visit</t>
        </is>
      </c>
      <c r="B18" s="5" t="inlineStr">
        <is>
          <t>[Business]: [first name], [technician or driver] is on the way, arriving by [time]. Questions? Call [phone].</t>
        </is>
      </c>
      <c r="C18" s="5" t="inlineStr">
        <is>
          <t>Kingfisher Pool Services: Carla, Dev is on the way, arriving by 9:30 am. Questions? Call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IF($C18="","",IF($F18=1,"1 segment: OK","Shorten to 1 segment"))</f>
        <v/>
      </c>
    </row>
    <row r="19" ht="58" customHeight="1">
      <c r="A19" s="4" t="inlineStr">
        <is>
          <t>Delay notice</t>
        </is>
      </c>
      <c r="B19" s="5" t="inlineStr">
        <is>
          <t>[Business]: [first name], order [number] is delayed. New date: [date]. Sorry about that. You can [wait, change or cancel]: reply or call [phone].</t>
        </is>
      </c>
      <c r="C19" s="5" t="inlineStr">
        <is>
          <t>Kingfisher Pool Services: Helena, order 2214 is delayed. New date: Fri 23 Oct. Sorry about that. You can wait, change or cancel: reply or call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IF($C19="","",IF($F19=1,"1 segment: OK","Shorten to 1 segment"))</f>
        <v/>
      </c>
    </row>
    <row r="20" ht="58" customHeight="1">
      <c r="A20" s="4" t="inlineStr">
        <is>
          <t>Delivered</t>
        </is>
      </c>
      <c r="B20" s="5" t="inlineStr">
        <is>
          <t>[Business]: Order [number] was delivered at [time]. Please check it against your order. Anything missing? Reply within 48 hours.</t>
        </is>
      </c>
      <c r="C20" s="5" t="inlineStr">
        <is>
          <t>Kingfisher Pool Services: Order 2210 was delivered at 2:15 pm. Please check it against your order. Anything missing? Reply within 48 hours.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IF($C20="","",IF($F20=1,"1 segment: OK","Shorten to 1 segment"))</f>
        <v/>
      </c>
    </row>
    <row r="21" ht="58" customHeight="1">
      <c r="A21" s="4" t="inlineStr">
        <is>
          <t>Review request</t>
        </is>
      </c>
      <c r="B21" s="5" t="inlineStr">
        <is>
          <t>[Business]: Thanks for choosing us, [first name]. If [the result] works well, a short review helps us a lot: [link]. Any issue? Reply here first.</t>
        </is>
      </c>
      <c r="C21" s="5" t="inlineStr">
        <is>
          <t>Kingfisher Pool Services: Thanks, Carla. If the pump runs quietly, a short review helps us a lot: kfpool.example/review. Any issue? Reply here first.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IF($C21="","",IF($F21=1,"1 segment: OK","Shorten to 1 segment"))</f>
        <v/>
      </c>
    </row>
    <row r="22" ht="58" customHeight="1">
      <c r="A22" s="4" t="inlineStr">
        <is>
          <t>If they reply with a problem</t>
        </is>
      </c>
      <c r="B22" s="5" t="inlineStr">
        <is>
          <t>Thanks for telling me, [first name]. I will [fix it or call you] by [time] today. [your name]</t>
        </is>
      </c>
      <c r="C22" s="5" t="inlineStr">
        <is>
          <t>Thanks for telling me, Carla. I will come back and fix it by 4 pm today. Dev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IF($C22="","",IF($F22=1,"1 segment: OK","Shorten to 1 segment"))</f>
        <v/>
      </c>
    </row>
    <row r="23" ht="58" customHeight="1">
      <c r="A23" s="4" t="inlineStr">
        <is>
          <t>Due in 3 days</t>
        </is>
      </c>
      <c r="B23" s="5" t="inlineStr">
        <is>
          <t>[Business]: Hi [first name], invoice [number] for [amount] is due [date]. Pay here: [link]. Already paid? Thank you, please ignore this.</t>
        </is>
      </c>
      <c r="C23" s="5" t="inlineStr">
        <is>
          <t>Kingfisher Pool Services: Hi Carla, invoice 1042 for $440 is due Mon 19 Oct. Pay here: kfpool.example/pay/1042. Already paid? Thank you, please ignore this.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IF($C23="","",IF($F23=1,"1 segment: OK","Shorten to 1 segment"))</f>
        <v/>
      </c>
    </row>
    <row r="24" ht="58" customHeight="1">
      <c r="A24" s="4" t="inlineStr">
        <is>
          <t>Due today</t>
        </is>
      </c>
      <c r="B24" s="5" t="inlineStr">
        <is>
          <t>[Business]: [first name], invoice [number] ([amount]) is due today. Pay here: [link], or reply if you need a few more days.</t>
        </is>
      </c>
      <c r="C24" s="5" t="inlineStr">
        <is>
          <t>Kingfisher Pool Services: Oscar, invoice 1038 ($310) is due today. Pay here: kfpool.example/pay/1038, or reply if you need a few more days.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IF($C24="","",IF($F24=1,"1 segment: OK","Shorten to 1 segment"))</f>
        <v/>
      </c>
    </row>
    <row r="25" ht="58" customHeight="1">
      <c r="A25" s="4" t="inlineStr">
        <is>
          <t>7 days overdue</t>
        </is>
      </c>
      <c r="B25" s="5" t="inlineStr">
        <is>
          <t>[Business]: [first name], invoice [number] is 7 days overdue. Please pay today: [link], or call [phone] to agree on a date. Thank you.</t>
        </is>
      </c>
      <c r="C25" s="5" t="inlineStr">
        <is>
          <t>Kingfisher Pool Services: Oscar, invoice 1038 is 7 days overdue. Please pay today: kfpool.example/pay/1038, or call 480-555-0149 to agree on a date. Thank you.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IF($C25="","",IF($F25=1,"1 segment: OK","Shorten to 1 segment"))</f>
        <v/>
      </c>
    </row>
    <row r="26" ht="58" customHeight="1">
      <c r="A26" s="4" t="inlineStr">
        <is>
          <t>Payment received</t>
        </is>
      </c>
      <c r="B26" s="5" t="inlineStr">
        <is>
          <t>[Business]: Payment received, thank you, [first name]. Your receipt is in your email.</t>
        </is>
      </c>
      <c r="C26" s="5" t="inlineStr">
        <is>
          <t>Kingfisher Pool Services: Payment received, thank you, Carla. Your receipt is in your email.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IF($C26="","",IF($F26=1,"1 segment: OK","Shorten to 1 segment"))</f>
        <v/>
      </c>
    </row>
    <row r="27" ht="58" customHeight="1">
      <c r="A27" s="4" t="inlineStr">
        <is>
          <t>Closed on a date</t>
        </is>
      </c>
      <c r="B27" s="5" t="inlineStr">
        <is>
          <t>[Business]: We are closed [day, date] for [reason]. Back [day] at [time]. Urgent? Call [phone] and leave a message.</t>
        </is>
      </c>
      <c r="C27" s="5" t="inlineStr">
        <is>
          <t>Kingfisher Pool Services: We are closed Mon 26 Oct for staff training. Back Tue 27 Oct at 7 am. Urgent? Call 480-555-0149 and leave a message.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IF($C27="","",IF($F27=1,"1 segment: OK","Shorten to 1 segment"))</f>
        <v/>
      </c>
    </row>
    <row r="28" ht="58" customHeight="1">
      <c r="A28" s="4" t="inlineStr">
        <is>
          <t>Weather or emergency: visits moved</t>
        </is>
      </c>
      <c r="B28" s="5" t="inlineStr">
        <is>
          <t>[Business]: [first name], because of [the storm], your [service] on [date] moves to [new date, time]. Reply if that does not work. Sorry for the change.</t>
        </is>
      </c>
      <c r="C28" s="5" t="inlineStr">
        <is>
          <t>Kingfisher Pool Services: Wendy, due to the dust storm your cleaning moves from Tue 13 to Wed 14 Oct, 2 pm. Reply if that does not work. Sorry for the change.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IF($C28="","",IF($F28=1,"1 segment: OK","Shorten to 1 segment"))</f>
        <v/>
      </c>
    </row>
    <row r="29" ht="58" customHeight="1">
      <c r="A29" s="4" t="inlineStr">
        <is>
          <t>We are back</t>
        </is>
      </c>
      <c r="B29" s="5" t="inlineStr">
        <is>
          <t>[Business]: We are open again from [day]. [Service] visits resume on [date]. Need something sooner? Reply here.</t>
        </is>
      </c>
      <c r="C29" s="5" t="inlineStr">
        <is>
          <t>Kingfisher Pool Services: We are open again from Tue 27 Oct. Cleaning visits resume on Wed 28 Oct. Need something sooner? Reply here.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IF($C29="","",IF($F29=1,"1 segment: OK","Shorten to 1 segment"))</f>
        <v/>
      </c>
    </row>
    <row r="30" ht="58" customHeight="1">
      <c r="A30" s="4" t="inlineStr">
        <is>
          <t>Opening hours change</t>
        </is>
      </c>
      <c r="B30" s="5" t="inlineStr">
        <is>
          <t>[Business]: From [date] our hours are [new hours], [days]. Nothing else changes. Questions? Reply here.</t>
        </is>
      </c>
      <c r="C30" s="5" t="inlineStr">
        <is>
          <t>Kingfisher Pool Services: From 2 Nov our hours are 7 am to 4 pm, Monday to Friday. Nothing else changes. Questions? Reply here.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IF($C30="","",IF($F30=1,"1 segment: OK","Shorten to 1 segment"))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IF($C31="","",IF($F31=1,"1 segment: OK","Shorten to 1 segment"))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IF($C32="","",IF($F32=1,"1 segment: OK","Shorten to 1 segment"))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IF($C33="","",IF($F33=1,"1 segment: OK","Shorten to 1 segment"))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IF($C34="","",IF($F34=1,"1 segment: OK","Shorten to 1 segment"))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IF($C35="","",IF($F35=1,"1 segment: OK","Shorten to 1 segment"))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IF($C36="","",IF($F36=1,"1 segment: OK","Shorten to 1 segment"))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IF($C37="","",IF($F37=1,"1 segment: OK","Shorten to 1 segment"))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IF($C38="","",IF($F38=1,"1 segment: OK","Shorten to 1 segment"))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IF($C39="","",IF($F39=1,"1 segment: OK","Shorten to 1 segment"))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IF($C40="","",IF($F40=1,"1 segment: OK","Shorten to 1 segment"))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IF($C41="","",IF($F41=1,"1 segment: OK","Shorten to 1 segment"))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IF($C42="","",IF($F42=1,"1 segment: OK","Shorten to 1 segment"))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IF($C43="","",IF($F43=1,"1 segment: OK","Shorten to 1 segment"))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IF($C44="","",IF($F44=1,"1 segment: OK","Shorten to 1 segment"))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IF($C45="","",IF($F45=1,"1 segment: OK","Shorten to 1 segment"))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IF($C46="","",IF($F46=1,"1 segment: OK","Shorten to 1 segment"))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IF($C47="","",IF($F47=1,"1 segment: OK","Shorten to 1 segment"))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IF($C48="","",IF($F48=1,"1 segment: OK","Shorten to 1 segment"))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IF($C49="","",IF($F49=1,"1 segment: OK","Shorten to 1 segment"))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IF($C50="","",IF($F50=1,"1 segment: OK","Shorten to 1 segment"))</f>
        <v/>
      </c>
    </row>
  </sheetData>
  <conditionalFormatting sqref="G5:G50">
    <cfRule type="expression" priority="1" dxfId="0">
      <formula>$G5="1 segment: OK"</formula>
    </cfRule>
    <cfRule type="expression" priority="2" dxfId="1">
      <formula>$G5="Shorten to 1 segment"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Sent log</t>
        </is>
      </c>
    </row>
    <row r="2">
      <c r="A2" s="2" t="inlineStr">
        <is>
          <t>One row per text, right after you send it. Characters and Status fill in by themselves. Sample dates are relative to today.</t>
        </is>
      </c>
    </row>
    <row r="3">
      <c r="A3" s="2" t="inlineStr">
        <is>
          <t>Consent on file: Yes, No or Stopped. Type STOP in Reply when they opt out and set Consent to Stopped. Done: Yes when nothing more is due. Edit the text types and senders on the Lists sheet.</t>
        </is>
      </c>
    </row>
    <row r="4" ht="40" customHeight="1">
      <c r="A4" s="3" t="inlineStr">
        <is>
          <t>Date and time</t>
        </is>
      </c>
      <c r="B4" s="3" t="inlineStr">
        <is>
          <t>Contact</t>
        </is>
      </c>
      <c r="C4" s="3" t="inlineStr">
        <is>
          <t>Company</t>
        </is>
      </c>
      <c r="D4" s="3" t="inlineStr">
        <is>
          <t>Text type</t>
        </is>
      </c>
      <c r="E4" s="3" t="inlineStr">
        <is>
          <t>Consent on file</t>
        </is>
      </c>
      <c r="F4" s="3" t="inlineStr">
        <is>
          <t>Sent by</t>
        </is>
      </c>
      <c r="G4" s="3" t="inlineStr">
        <is>
          <t>Text sent</t>
        </is>
      </c>
      <c r="H4" s="3" t="inlineStr">
        <is>
          <t>Characters</t>
        </is>
      </c>
      <c r="I4" s="3" t="inlineStr">
        <is>
          <t>Reply</t>
        </is>
      </c>
      <c r="J4" s="3" t="inlineStr">
        <is>
          <t>Next step</t>
        </is>
      </c>
      <c r="K4" s="3" t="inlineStr">
        <is>
          <t>Next step date</t>
        </is>
      </c>
      <c r="L4" s="3" t="inlineStr">
        <is>
          <t>Done</t>
        </is>
      </c>
      <c r="M4" s="3" t="inlineStr">
        <is>
          <t>Status</t>
        </is>
      </c>
    </row>
    <row r="5" ht="58" customHeight="1">
      <c r="A5" s="8" t="n">
        <v>46303.33680555555</v>
      </c>
      <c r="B5" s="4" t="inlineStr">
        <is>
          <t>Carla Whitmore</t>
        </is>
      </c>
      <c r="C5" s="5" t="n"/>
      <c r="D5" s="5" t="inlineStr">
        <is>
          <t>New lead reply</t>
        </is>
      </c>
      <c r="E5" s="9" t="inlineStr">
        <is>
          <t>Yes</t>
        </is>
      </c>
      <c r="F5" s="9" t="inlineStr">
        <is>
          <t>Dev</t>
        </is>
      </c>
      <c r="G5" s="5" t="inlineStr">
        <is>
          <t>Kingfisher Pool Services: Hi Carla, Dev here, about the grinding pump. I can come Thu 8 Oct 9-11 am or Fri 9 Oct 1-3 pm. Which works? Reply STOP to opt out.</t>
        </is>
      </c>
      <c r="H5" s="6">
        <f>IF($G5="","",LEN($G5))</f>
        <v/>
      </c>
      <c r="I5" s="5" t="inlineStr">
        <is>
          <t>Thursday 9-11 works. 1480 E Juniper Ave, side gate.</t>
        </is>
      </c>
      <c r="J5" s="5" t="inlineStr">
        <is>
          <t>Visit Thu 8 Oct, 9 to 11 am</t>
        </is>
      </c>
      <c r="K5" s="10" t="n">
        <v>46304</v>
      </c>
      <c r="L5" s="9" t="inlineStr">
        <is>
          <t>Yes</t>
        </is>
      </c>
      <c r="M5" s="7">
        <f>IF($A5="","",IF(OR($E5="Stopped",ISNUMBER(SEARCH("STOP",$I5))),"Opted out: no more texts",IF($L5="Yes","Done",IF($E5="","Consent missing: check before the next text",IF($E5="No","No consent: do not text",IF($K5&lt;&gt;"",IF($K5&lt;TODAY(),"Next step overdue","Next step scheduled"),IF($I5&lt;&gt;"","Reply: answer and log the next step",IF(NOW()-$A5&gt;1,"No reply after 1 day: one more text or a call","Waiting for reply"))))))))</f>
        <v/>
      </c>
    </row>
    <row r="6" ht="58" customHeight="1">
      <c r="A6" s="8" t="n">
        <v>46304.52777777778</v>
      </c>
      <c r="B6" s="4" t="inlineStr">
        <is>
          <t>Carla Whitmore</t>
        </is>
      </c>
      <c r="C6" s="5" t="n"/>
      <c r="D6" s="5" t="inlineStr">
        <is>
          <t>Quote follow-up</t>
        </is>
      </c>
      <c r="E6" s="9" t="inlineStr">
        <is>
          <t>Yes</t>
        </is>
      </c>
      <c r="F6" s="9" t="inlineStr">
        <is>
          <t>Dev</t>
        </is>
      </c>
      <c r="G6" s="5" t="inlineStr">
        <is>
          <t>Kingfisher Pool Services: Carla, your quote for the pump motor is in your email: $640, valid until 22 Oct. Questions? Reply here or call 480-555-0149.</t>
        </is>
      </c>
      <c r="H6" s="6">
        <f>IF($G6="","",LEN($G6))</f>
        <v/>
      </c>
      <c r="I6" s="5" t="n"/>
      <c r="J6" s="5" t="inlineStr">
        <is>
          <t>Follow-up text Mon 12 Oct, 10:00 am</t>
        </is>
      </c>
      <c r="K6" s="10" t="n">
        <v>46308</v>
      </c>
      <c r="L6" s="9" t="inlineStr">
        <is>
          <t>Yes</t>
        </is>
      </c>
      <c r="M6" s="7">
        <f>IF($A6="","",IF(OR($E6="Stopped",ISNUMBER(SEARCH("STOP",$I6))),"Opted out: no more texts",IF($L6="Yes","Done",IF($E6="","Consent missing: check before the next text",IF($E6="No","No consent: do not text",IF($K6&lt;&gt;"",IF($K6&lt;TODAY(),"Next step overdue","Next step scheduled"),IF($I6&lt;&gt;"","Reply: answer and log the next step",IF(NOW()-$A6&gt;1,"No reply after 1 day: one more text or a call","Waiting for reply"))))))))</f>
        <v/>
      </c>
    </row>
    <row r="7" ht="58" customHeight="1">
      <c r="A7" s="8" t="n">
        <v>46308.41666666666</v>
      </c>
      <c r="B7" s="4" t="inlineStr">
        <is>
          <t>Carla Whitmore</t>
        </is>
      </c>
      <c r="C7" s="5" t="n"/>
      <c r="D7" s="5" t="inlineStr">
        <is>
          <t>Quote follow-up</t>
        </is>
      </c>
      <c r="E7" s="9" t="inlineStr">
        <is>
          <t>Yes</t>
        </is>
      </c>
      <c r="F7" s="9" t="inlineStr">
        <is>
          <t>Dev</t>
        </is>
      </c>
      <c r="G7" s="5" t="inlineStr">
        <is>
          <t>Hi Carla, Dev from Kingfisher Pool Services. Did the pump quote cover what you need? If yes, I have Wed 14 Oct morning open to do it. Questions, reply here.</t>
        </is>
      </c>
      <c r="H7" s="6">
        <f>IF($G7="","",LEN($G7))</f>
        <v/>
      </c>
      <c r="I7" s="5" t="inlineStr">
        <is>
          <t>Yes, go ahead. Wednesday morning is fine.</t>
        </is>
      </c>
      <c r="J7" s="5" t="inlineStr">
        <is>
          <t>Job Wed 14 Oct, 8 to 10 am</t>
        </is>
      </c>
      <c r="K7" s="10" t="n">
        <v>46310</v>
      </c>
      <c r="L7" s="9" t="inlineStr">
        <is>
          <t>Yes</t>
        </is>
      </c>
      <c r="M7" s="7">
        <f>IF($A7="","",IF(OR($E7="Stopped",ISNUMBER(SEARCH("STOP",$I7))),"Opted out: no more texts",IF($L7="Yes","Done",IF($E7="","Consent missing: check before the next text",IF($E7="No","No consent: do not text",IF($K7&lt;&gt;"",IF($K7&lt;TODAY(),"Next step overdue","Next step scheduled"),IF($I7&lt;&gt;"","Reply: answer and log the next step",IF(NOW()-$A7&gt;1,"No reply after 1 day: one more text or a call","Waiting for reply"))))))))</f>
        <v/>
      </c>
    </row>
    <row r="8" ht="58" customHeight="1">
      <c r="A8" s="8" t="n">
        <v>46311.42708333334</v>
      </c>
      <c r="B8" s="4" t="inlineStr">
        <is>
          <t>Carla Whitmore</t>
        </is>
      </c>
      <c r="C8" s="5" t="n"/>
      <c r="D8" s="5" t="inlineStr">
        <is>
          <t>Review request</t>
        </is>
      </c>
      <c r="E8" s="9" t="inlineStr">
        <is>
          <t>Yes</t>
        </is>
      </c>
      <c r="F8" s="9" t="inlineStr">
        <is>
          <t>Dev</t>
        </is>
      </c>
      <c r="G8" s="5" t="inlineStr">
        <is>
          <t>Kingfisher Pool Services: Thanks, Carla. If the pump runs quietly, a short review helps us a lot: kfpool.example/review. Any issue? Reply here first.</t>
        </is>
      </c>
      <c r="H8" s="6">
        <f>IF($G8="","",LEN($G8))</f>
        <v/>
      </c>
      <c r="I8" s="5" t="inlineStr">
        <is>
          <t>Quiet as new. Review posted. Thanks, Dev.</t>
        </is>
      </c>
      <c r="J8" s="5" t="n"/>
      <c r="K8" s="10" t="n"/>
      <c r="L8" s="9" t="inlineStr">
        <is>
          <t>Yes</t>
        </is>
      </c>
      <c r="M8" s="7">
        <f>IF($A8="","",IF(OR($E8="Stopped",ISNUMBER(SEARCH("STOP",$I8))),"Opted out: no more texts",IF($L8="Yes","Done",IF($E8="","Consent missing: check before the next text",IF($E8="No","No consent: do not text",IF($K8&lt;&gt;"",IF($K8&lt;TODAY(),"Next step overdue","Next step scheduled"),IF($I8&lt;&gt;"","Reply: answer and log the next step",IF(NOW()-$A8&gt;1,"No reply after 1 day: one more text or a call","Waiting for reply"))))))))</f>
        <v/>
      </c>
    </row>
    <row r="9" ht="58" customHeight="1">
      <c r="A9" s="8" t="n">
        <v>46312.375</v>
      </c>
      <c r="B9" s="4" t="inlineStr">
        <is>
          <t>Carla Whitmore</t>
        </is>
      </c>
      <c r="C9" s="5" t="n"/>
      <c r="D9" s="5" t="inlineStr">
        <is>
          <t>Payment reminder</t>
        </is>
      </c>
      <c r="E9" s="9" t="inlineStr">
        <is>
          <t>Yes</t>
        </is>
      </c>
      <c r="F9" s="9" t="inlineStr">
        <is>
          <t>Dev</t>
        </is>
      </c>
      <c r="G9" s="5" t="inlineStr">
        <is>
          <t>Kingfisher Pool Services: Hi Carla, invoice 1042 for $440 is due Mon 19 Oct. Pay here: kfpool.example/pay/1042. Already paid? Thank you, please ignore this.</t>
        </is>
      </c>
      <c r="H9" s="6">
        <f>IF($G9="","",LEN($G9))</f>
        <v/>
      </c>
      <c r="I9" s="5" t="inlineStr">
        <is>
          <t>Paid 11:20 am by the link</t>
        </is>
      </c>
      <c r="J9" s="5" t="n"/>
      <c r="K9" s="10" t="n"/>
      <c r="L9" s="9" t="inlineStr">
        <is>
          <t>Yes</t>
        </is>
      </c>
      <c r="M9" s="7">
        <f>IF($A9="","",IF(OR($E9="Stopped",ISNUMBER(SEARCH("STOP",$I9))),"Opted out: no more texts",IF($L9="Yes","Done",IF($E9="","Consent missing: check before the next text",IF($E9="No","No consent: do not text",IF($K9&lt;&gt;"",IF($K9&lt;TODAY(),"Next step overdue","Next step scheduled"),IF($I9&lt;&gt;"","Reply: answer and log the next step",IF(NOW()-$A9&gt;1,"No reply after 1 day: one more text or a call","Waiting for reply"))))))))</f>
        <v/>
      </c>
    </row>
    <row r="10" ht="58" customHeight="1">
      <c r="A10" s="8" t="n">
        <v>46302.38194444445</v>
      </c>
      <c r="B10" s="4" t="inlineStr">
        <is>
          <t>Yusuf Kaya</t>
        </is>
      </c>
      <c r="C10" s="5" t="inlineStr">
        <is>
          <t>Desert Rose HOA</t>
        </is>
      </c>
      <c r="D10" s="5" t="inlineStr">
        <is>
          <t>New lead reply</t>
        </is>
      </c>
      <c r="E10" s="9" t="inlineStr">
        <is>
          <t>Yes</t>
        </is>
      </c>
      <c r="F10" s="9" t="inlineStr">
        <is>
          <t>Noah</t>
        </is>
      </c>
      <c r="G10" s="5" t="inlineStr">
        <is>
          <t>Kingfisher Pool Services: Hi Yusuf, Noah here, about the pool filter. I can come Thu 8 Oct 1-3 pm or Fri 9 Oct 1-3 pm. Which works? Reply STOP to opt out.</t>
        </is>
      </c>
      <c r="H10" s="6">
        <f>IF($G10="","",LEN($G10))</f>
        <v/>
      </c>
      <c r="I10" s="5" t="inlineStr">
        <is>
          <t>Can you do Friday afternoon?</t>
        </is>
      </c>
      <c r="J10" s="5" t="inlineStr">
        <is>
          <t>Visit Fri 9 Oct, 1 to 3 pm</t>
        </is>
      </c>
      <c r="K10" s="10" t="n">
        <v>46305</v>
      </c>
      <c r="L10" s="9" t="inlineStr">
        <is>
          <t>Yes</t>
        </is>
      </c>
      <c r="M10" s="7">
        <f>IF($A10="","",IF(OR($E10="Stopped",ISNUMBER(SEARCH("STOP",$I10))),"Opted out: no more texts",IF($L10="Yes","Done",IF($E10="","Consent missing: check before the next text",IF($E10="No","No consent: do not text",IF($K10&lt;&gt;"",IF($K10&lt;TODAY(),"Next step overdue","Next step scheduled"),IF($I10&lt;&gt;"","Reply: answer and log the next step",IF(NOW()-$A10&gt;1,"No reply after 1 day: one more text or a call","Waiting for reply"))))))))</f>
        <v/>
      </c>
    </row>
    <row r="11" ht="58" customHeight="1">
      <c r="A11" s="8" t="n">
        <v>46305.64583333334</v>
      </c>
      <c r="B11" s="4" t="inlineStr">
        <is>
          <t>Yusuf Kaya</t>
        </is>
      </c>
      <c r="C11" s="5" t="inlineStr">
        <is>
          <t>Desert Rose HOA</t>
        </is>
      </c>
      <c r="D11" s="5" t="inlineStr">
        <is>
          <t>Quote follow-up</t>
        </is>
      </c>
      <c r="E11" s="9" t="inlineStr">
        <is>
          <t>Yes</t>
        </is>
      </c>
      <c r="F11" s="9" t="inlineStr">
        <is>
          <t>Noah</t>
        </is>
      </c>
      <c r="G11" s="5" t="inlineStr">
        <is>
          <t>Kingfisher Pool Services: Yusuf, your quote for the filter is in your email: $1,180, valid until 23 Oct. Questions? Reply here or call 480-555-0149.</t>
        </is>
      </c>
      <c r="H11" s="6">
        <f>IF($G11="","",LEN($G11))</f>
        <v/>
      </c>
      <c r="I11" s="5" t="n"/>
      <c r="J11" s="5" t="inlineStr">
        <is>
          <t>Follow-up text Tue 13 Oct</t>
        </is>
      </c>
      <c r="K11" s="10" t="n">
        <v>46309</v>
      </c>
      <c r="L11" s="9" t="inlineStr">
        <is>
          <t>Yes</t>
        </is>
      </c>
      <c r="M11" s="7">
        <f>IF($A11="","",IF(OR($E11="Stopped",ISNUMBER(SEARCH("STOP",$I11))),"Opted out: no more texts",IF($L11="Yes","Done",IF($E11="","Consent missing: check before the next text",IF($E11="No","No consent: do not text",IF($K11&lt;&gt;"",IF($K11&lt;TODAY(),"Next step overdue","Next step scheduled"),IF($I11&lt;&gt;"","Reply: answer and log the next step",IF(NOW()-$A11&gt;1,"No reply after 1 day: one more text or a call","Waiting for reply"))))))))</f>
        <v/>
      </c>
    </row>
    <row r="12" ht="58" customHeight="1">
      <c r="A12" s="8" t="n">
        <v>46309.41666666666</v>
      </c>
      <c r="B12" s="4" t="inlineStr">
        <is>
          <t>Yusuf Kaya</t>
        </is>
      </c>
      <c r="C12" s="5" t="inlineStr">
        <is>
          <t>Desert Rose HOA</t>
        </is>
      </c>
      <c r="D12" s="5" t="inlineStr">
        <is>
          <t>Quote follow-up</t>
        </is>
      </c>
      <c r="E12" s="9" t="inlineStr">
        <is>
          <t>Yes</t>
        </is>
      </c>
      <c r="F12" s="9" t="inlineStr">
        <is>
          <t>Noah</t>
        </is>
      </c>
      <c r="G12" s="5" t="inlineStr">
        <is>
          <t>Hi Yusuf, Noah from Kingfisher Pool Services. Did the filter quote cover what you need? If yes, I have Thu 15 Oct open to do it. Questions, reply here.</t>
        </is>
      </c>
      <c r="H12" s="6">
        <f>IF($G12="","",LEN($G12))</f>
        <v/>
      </c>
      <c r="I12" s="5" t="inlineStr">
        <is>
          <t>The board meets on 20 Oct, I will know then.</t>
        </is>
      </c>
      <c r="J12" s="5" t="inlineStr">
        <is>
          <t>Text after the board meeting</t>
        </is>
      </c>
      <c r="K12" s="10" t="n">
        <v>46317</v>
      </c>
      <c r="L12" s="9" t="inlineStr">
        <is>
          <t>No</t>
        </is>
      </c>
      <c r="M12" s="7">
        <f>IF($A12="","",IF(OR($E12="Stopped",ISNUMBER(SEARCH("STOP",$I12))),"Opted out: no more texts",IF($L12="Yes","Done",IF($E12="","Consent missing: check before the next text",IF($E12="No","No consent: do not text",IF($K12&lt;&gt;"",IF($K12&lt;TODAY(),"Next step overdue","Next step scheduled"),IF($I12&lt;&gt;"","Reply: answer and log the next step",IF(NOW()-$A12&gt;1,"No reply after 1 day: one more text or a call","Waiting for reply"))))))))</f>
        <v/>
      </c>
    </row>
    <row r="13" ht="58" customHeight="1">
      <c r="A13" s="8" t="n">
        <v>46305.35416666666</v>
      </c>
      <c r="B13" s="4" t="inlineStr">
        <is>
          <t>Helena Brandt</t>
        </is>
      </c>
      <c r="C13" s="5" t="n"/>
      <c r="D13" s="5" t="inlineStr">
        <is>
          <t>Order and delivery</t>
        </is>
      </c>
      <c r="E13" s="9" t="inlineStr">
        <is>
          <t>Yes</t>
        </is>
      </c>
      <c r="F13" s="9" t="inlineStr">
        <is>
          <t>Noah</t>
        </is>
      </c>
      <c r="G13" s="5" t="inlineStr">
        <is>
          <t>Kingfisher Pool Services: Order 2210 has shipped. Arrives about Mon 12 Oct. Track it: kfpool.example/track/2210. Short or damaged on arrival? Reply here.</t>
        </is>
      </c>
      <c r="H13" s="6">
        <f>IF($G13="","",LEN($G13))</f>
        <v/>
      </c>
      <c r="I13" s="5" t="n"/>
      <c r="J13" s="5" t="n"/>
      <c r="K13" s="10" t="n"/>
      <c r="L13" s="9" t="inlineStr">
        <is>
          <t>Yes</t>
        </is>
      </c>
      <c r="M13" s="7">
        <f>IF($A13="","",IF(OR($E13="Stopped",ISNUMBER(SEARCH("STOP",$I13))),"Opted out: no more texts",IF($L13="Yes","Done",IF($E13="","Consent missing: check before the next text",IF($E13="No","No consent: do not text",IF($K13&lt;&gt;"",IF($K13&lt;TODAY(),"Next step overdue","Next step scheduled"),IF($I13&lt;&gt;"","Reply: answer and log the next step",IF(NOW()-$A13&gt;1,"No reply after 1 day: one more text or a call","Waiting for reply"))))))))</f>
        <v/>
      </c>
    </row>
    <row r="14" ht="58" customHeight="1">
      <c r="A14" s="8" t="n">
        <v>46308.37847222222</v>
      </c>
      <c r="B14" s="4" t="inlineStr">
        <is>
          <t>Ravi Pillai</t>
        </is>
      </c>
      <c r="C14" s="5" t="n"/>
      <c r="D14" s="5" t="inlineStr">
        <is>
          <t>Re-engagement</t>
        </is>
      </c>
      <c r="E14" s="9" t="inlineStr">
        <is>
          <t>Stopped</t>
        </is>
      </c>
      <c r="F14" s="9" t="inlineStr">
        <is>
          <t>Dev</t>
        </is>
      </c>
      <c r="G14" s="5" t="inlineStr">
        <is>
          <t>Kingfisher Pool Services: Hi Ravi, your heater quote from September is valid until 31 Oct. Want it done before winter? Reply YES. Reply STOP to opt out.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Yes</t>
        </is>
      </c>
      <c r="M14" s="7">
        <f>IF($A14="","",IF(OR($E14="Stopped",ISNUMBER(SEARCH("STOP",$I14))),"Opted out: no more texts",IF($L14="Yes","Done",IF($E14="","Consent missing: check before the next text",IF($E14="No","No consent: do not text",IF($K14&lt;&gt;"",IF($K14&lt;TODAY(),"Next step overdue","Next step scheduled"),IF($I14&lt;&gt;"","Reply: answer and log the next step",IF(NOW()-$A14&gt;1,"No reply after 1 day: one more text or a call","Waiting for reply"))))))))</f>
        <v/>
      </c>
    </row>
    <row r="15" ht="58" customHeight="1">
      <c r="A15" s="8" t="n">
        <v>46309.34375</v>
      </c>
      <c r="B15" s="4" t="inlineStr">
        <is>
          <t>Wendy Castellanos</t>
        </is>
      </c>
      <c r="C15" s="5" t="n"/>
      <c r="D15" s="5" t="inlineStr">
        <is>
          <t>Closed and back on</t>
        </is>
      </c>
      <c r="E15" s="9" t="inlineStr">
        <is>
          <t>Yes</t>
        </is>
      </c>
      <c r="F15" s="9" t="inlineStr">
        <is>
          <t>Dev</t>
        </is>
      </c>
      <c r="G15" s="5" t="inlineStr">
        <is>
          <t>Kingfisher Pool Services: Wendy, due to the dust storm your cleaning moves from Tue 13 to Wed 14 Oct, 2 pm. Reply if that does not work. Sorry for the change.</t>
        </is>
      </c>
      <c r="H15" s="6">
        <f>IF($G15="","",LEN($G15))</f>
        <v/>
      </c>
      <c r="I15" s="5" t="inlineStr">
        <is>
          <t>Wednesday is fine, thanks for the heads-up.</t>
        </is>
      </c>
      <c r="J15" s="5" t="n"/>
      <c r="K15" s="10" t="n"/>
      <c r="L15" s="9" t="inlineStr">
        <is>
          <t>Yes</t>
        </is>
      </c>
      <c r="M15" s="7">
        <f>IF($A15="","",IF(OR($E15="Stopped",ISNUMBER(SEARCH("STOP",$I15))),"Opted out: no more texts",IF($L15="Yes","Done",IF($E15="","Consent missing: check before the next text",IF($E15="No","No consent: do not text",IF($K15&lt;&gt;"",IF($K15&lt;TODAY(),"Next step overdue","Next step scheduled"),IF($I15&lt;&gt;"","Reply: answer and log the next step",IF(NOW()-$A15&gt;1,"No reply after 1 day: one more text or a call","Waiting for reply"))))))))</f>
        <v/>
      </c>
    </row>
    <row r="16" ht="58" customHeight="1">
      <c r="A16" s="8" t="n">
        <v>46312.66666666666</v>
      </c>
      <c r="B16" s="4" t="inlineStr">
        <is>
          <t>Oscar Lindell</t>
        </is>
      </c>
      <c r="C16" s="5" t="n"/>
      <c r="D16" s="5" t="inlineStr">
        <is>
          <t>Payment reminder</t>
        </is>
      </c>
      <c r="E16" s="9" t="inlineStr">
        <is>
          <t>Yes</t>
        </is>
      </c>
      <c r="F16" s="9" t="inlineStr">
        <is>
          <t>Noah</t>
        </is>
      </c>
      <c r="G16" s="5" t="inlineStr">
        <is>
          <t>Kingfisher Pool Services: Hi Oscar, invoice 1038 for $310 is due Mon 19 Oct. Pay here: kfpool.example/pay/1038. Already paid? Thank you, please ignore this.</t>
        </is>
      </c>
      <c r="H16" s="6">
        <f>IF($G16="","",LEN($G16))</f>
        <v/>
      </c>
      <c r="I16" s="5" t="n"/>
      <c r="J16" s="5" t="inlineStr">
        <is>
          <t>Due-day text Mon 19 Oct</t>
        </is>
      </c>
      <c r="K16" s="10" t="n">
        <v>46315</v>
      </c>
      <c r="L16" s="9" t="inlineStr">
        <is>
          <t>No</t>
        </is>
      </c>
      <c r="M16" s="7">
        <f>IF($A16="","",IF(OR($E16="Stopped",ISNUMBER(SEARCH("STOP",$I16))),"Opted out: no more texts",IF($L16="Yes","Done",IF($E16="","Consent missing: check before the next text",IF($E16="No","No consent: do not text",IF($K16&lt;&gt;"",IF($K16&lt;TODAY(),"Next step overdue","Next step scheduled"),IF($I16&lt;&gt;"","Reply: answer and log the next step",IF(NOW()-$A16&gt;1,"No reply after 1 day: one more text or a call","Waiting for reply"))))))))</f>
        <v/>
      </c>
    </row>
    <row r="17" ht="58" customHeight="1">
      <c r="A17" s="8" t="n">
        <v>46311.45833333334</v>
      </c>
      <c r="B17" s="4" t="inlineStr">
        <is>
          <t>Beatriz Nunes</t>
        </is>
      </c>
      <c r="C17" s="5" t="n"/>
      <c r="D17" s="5" t="inlineStr">
        <is>
          <t>New lead reply</t>
        </is>
      </c>
      <c r="E17" s="9" t="n"/>
      <c r="F17" s="9" t="inlineStr">
        <is>
          <t>Noah</t>
        </is>
      </c>
      <c r="G17" s="5" t="inlineStr">
        <is>
          <t>Kingfisher Pool Services: Hi Beatriz, Noah here, about the green pool. I can come Mon 19 Oct 9-11 am or Tue 20 Oct 9-11 am. Which works? Reply STOP to opt out.</t>
        </is>
      </c>
      <c r="H17" s="6">
        <f>IF($G17="","",LEN($G17))</f>
        <v/>
      </c>
      <c r="I17" s="5" t="n"/>
      <c r="J17" s="5" t="inlineStr">
        <is>
          <t>Call Mon 19 Oct and ask about texts</t>
        </is>
      </c>
      <c r="K17" s="10" t="n">
        <v>46315</v>
      </c>
      <c r="L17" s="9" t="inlineStr">
        <is>
          <t>No</t>
        </is>
      </c>
      <c r="M17" s="7">
        <f>IF($A17="","",IF(OR($E17="Stopped",ISNUMBER(SEARCH("STOP",$I17))),"Opted out: no more texts",IF($L17="Yes","Done",IF($E17="","Consent missing: check before the next text",IF($E17="No","No consent: do not text",IF($K17&lt;&gt;"",IF($K17&lt;TODAY(),"Next step overdue","Next step scheduled"),IF($I17&lt;&gt;"","Reply: answer and log the next step",IF(NOW()-$A17&gt;1,"No reply after 1 day: one more text or a call","Waiting for reply"))))))))</f>
        <v/>
      </c>
    </row>
    <row r="18" ht="58" customHeight="1">
      <c r="A18" s="8" t="n">
        <v>46312.59722222222</v>
      </c>
      <c r="B18" s="4" t="inlineStr">
        <is>
          <t>Ahmed Saleh</t>
        </is>
      </c>
      <c r="C18" s="5" t="n"/>
      <c r="D18" s="5" t="inlineStr">
        <is>
          <t>Review request</t>
        </is>
      </c>
      <c r="E18" s="9" t="inlineStr">
        <is>
          <t>Yes</t>
        </is>
      </c>
      <c r="F18" s="9" t="inlineStr">
        <is>
          <t>Noah</t>
        </is>
      </c>
      <c r="G18" s="5" t="inlineStr">
        <is>
          <t>Kingfisher Pool Services: Thanks, Ahmed. If the new pump runs quietly, a short review helps us a lot: kfpool.example/review. Any issue? Reply here first.</t>
        </is>
      </c>
      <c r="H18" s="6">
        <f>IF($G18="","",LEN($G18))</f>
        <v/>
      </c>
      <c r="I18" s="5" t="n"/>
      <c r="J18" s="5" t="n"/>
      <c r="K18" s="10" t="n"/>
      <c r="L18" s="9" t="inlineStr">
        <is>
          <t>Yes</t>
        </is>
      </c>
      <c r="M18" s="7">
        <f>IF($A18="","",IF(OR($E18="Stopped",ISNUMBER(SEARCH("STOP",$I18))),"Opted out: no more texts",IF($L18="Yes","Done",IF($E18="","Consent missing: check before the next text",IF($E18="No","No consent: do not text",IF($K18&lt;&gt;"",IF($K18&lt;TODAY(),"Next step overdue","Next step scheduled"),IF($I18&lt;&gt;"","Reply: answer and log the next step",IF(NOW()-$A18&gt;1,"No reply after 1 day: one more text or a call","Waiting for reply"))))))))</f>
        <v/>
      </c>
    </row>
    <row r="19" ht="58" customHeight="1">
      <c r="A19" s="8" t="n">
        <v>46309.73611111111</v>
      </c>
      <c r="B19" s="4" t="inlineStr">
        <is>
          <t>Mira Foss</t>
        </is>
      </c>
      <c r="C19" s="5" t="n"/>
      <c r="D19" s="5" t="inlineStr">
        <is>
          <t>Abandoned cart</t>
        </is>
      </c>
      <c r="E19" s="9" t="inlineStr">
        <is>
          <t>Yes</t>
        </is>
      </c>
      <c r="F19" s="9" t="inlineStr">
        <is>
          <t>Noah</t>
        </is>
      </c>
      <c r="G19" s="5" t="inlineStr">
        <is>
          <t>Kingfisher Pool Services: Hi Mira, your cart with the solar cover is saved: kfpool.example/cart. A question on the size? Reply here. Reply STOP to opt out.</t>
        </is>
      </c>
      <c r="H19" s="6">
        <f>IF($G19="","",LEN($G19))</f>
        <v/>
      </c>
      <c r="I19" s="5" t="inlineStr">
        <is>
          <t>Ordered, thanks for the reminder.</t>
        </is>
      </c>
      <c r="J19" s="5" t="n"/>
      <c r="K19" s="10" t="n"/>
      <c r="L19" s="9" t="inlineStr">
        <is>
          <t>Yes</t>
        </is>
      </c>
      <c r="M19" s="7">
        <f>IF($A19="","",IF(OR($E19="Stopped",ISNUMBER(SEARCH("STOP",$I19))),"Opted out: no more texts",IF($L19="Yes","Done",IF($E19="","Consent missing: check before the next text",IF($E19="No","No consent: do not text",IF($K19&lt;&gt;"",IF($K19&lt;TODAY(),"Next step overdue","Next step scheduled"),IF($I19&lt;&gt;"","Reply: answer and log the next step",IF(NOW()-$A19&gt;1,"No reply after 1 day: one more text or a call","Waiting for reply"))))))))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IF($A20="","",IF(OR($E20="Stopped",ISNUMBER(SEARCH("STOP",$I20))),"Opted out: no more texts",IF($L20="Yes","Done",IF($E20="","Consent missing: check before the next text",IF($E20="No","No consent: do not text",IF($K20&lt;&gt;"",IF($K20&lt;TODAY(),"Next step overdue","Next step scheduled"),IF($I20&lt;&gt;"","Reply: answer and log the next step",IF(NOW()-$A20&gt;1,"No reply after 1 day: one more text or a call","Waiting for reply"))))))))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IF($A21="","",IF(OR($E21="Stopped",ISNUMBER(SEARCH("STOP",$I21))),"Opted out: no more texts",IF($L21="Yes","Done",IF($E21="","Consent missing: check before the next text",IF($E21="No","No consent: do not text",IF($K21&lt;&gt;"",IF($K21&lt;TODAY(),"Next step overdue","Next step scheduled"),IF($I21&lt;&gt;"","Reply: answer and log the next step",IF(NOW()-$A21&gt;1,"No reply after 1 day: one more text or a call","Waiting for reply"))))))))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IF($A22="","",IF(OR($E22="Stopped",ISNUMBER(SEARCH("STOP",$I22))),"Opted out: no more texts",IF($L22="Yes","Done",IF($E22="","Consent missing: check before the next text",IF($E22="No","No consent: do not text",IF($K22&lt;&gt;"",IF($K22&lt;TODAY(),"Next step overdue","Next step scheduled"),IF($I22&lt;&gt;"","Reply: answer and log the next step",IF(NOW()-$A22&gt;1,"No reply after 1 day: one more text or a call","Waiting for reply"))))))))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IF($A23="","",IF(OR($E23="Stopped",ISNUMBER(SEARCH("STOP",$I23))),"Opted out: no more texts",IF($L23="Yes","Done",IF($E23="","Consent missing: check before the next text",IF($E23="No","No consent: do not text",IF($K23&lt;&gt;"",IF($K23&lt;TODAY(),"Next step overdue","Next step scheduled"),IF($I23&lt;&gt;"","Reply: answer and log the next step",IF(NOW()-$A23&gt;1,"No reply after 1 day: one more text or a call","Waiting for reply"))))))))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IF($A24="","",IF(OR($E24="Stopped",ISNUMBER(SEARCH("STOP",$I24))),"Opted out: no more texts",IF($L24="Yes","Done",IF($E24="","Consent missing: check before the next text",IF($E24="No","No consent: do not text",IF($K24&lt;&gt;"",IF($K24&lt;TODAY(),"Next step overdue","Next step scheduled"),IF($I24&lt;&gt;"","Reply: answer and log the next step",IF(NOW()-$A24&gt;1,"No reply after 1 day: one more text or a call","Waiting for reply"))))))))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IF($A25="","",IF(OR($E25="Stopped",ISNUMBER(SEARCH("STOP",$I25))),"Opted out: no more texts",IF($L25="Yes","Done",IF($E25="","Consent missing: check before the next text",IF($E25="No","No consent: do not text",IF($K25&lt;&gt;"",IF($K25&lt;TODAY(),"Next step overdue","Next step scheduled"),IF($I25&lt;&gt;"","Reply: answer and log the next step",IF(NOW()-$A25&gt;1,"No reply after 1 day: one more text or a call","Waiting for reply"))))))))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IF($A26="","",IF(OR($E26="Stopped",ISNUMBER(SEARCH("STOP",$I26))),"Opted out: no more texts",IF($L26="Yes","Done",IF($E26="","Consent missing: check before the next text",IF($E26="No","No consent: do not text",IF($K26&lt;&gt;"",IF($K26&lt;TODAY(),"Next step overdue","Next step scheduled"),IF($I26&lt;&gt;"","Reply: answer and log the next step",IF(NOW()-$A26&gt;1,"No reply after 1 day: one more text or a call","Waiting for reply"))))))))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IF($A27="","",IF(OR($E27="Stopped",ISNUMBER(SEARCH("STOP",$I27))),"Opted out: no more texts",IF($L27="Yes","Done",IF($E27="","Consent missing: check before the next text",IF($E27="No","No consent: do not text",IF($K27&lt;&gt;"",IF($K27&lt;TODAY(),"Next step overdue","Next step scheduled"),IF($I27&lt;&gt;"","Reply: answer and log the next step",IF(NOW()-$A27&gt;1,"No reply after 1 day: one more text or a call","Waiting for reply"))))))))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IF($A28="","",IF(OR($E28="Stopped",ISNUMBER(SEARCH("STOP",$I28))),"Opted out: no more texts",IF($L28="Yes","Done",IF($E28="","Consent missing: check before the next text",IF($E28="No","No consent: do not text",IF($K28&lt;&gt;"",IF($K28&lt;TODAY(),"Next step overdue","Next step scheduled"),IF($I28&lt;&gt;"","Reply: answer and log the next step",IF(NOW()-$A28&gt;1,"No reply after 1 day: one more text or a call","Waiting for reply"))))))))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IF($A29="","",IF(OR($E29="Stopped",ISNUMBER(SEARCH("STOP",$I29))),"Opted out: no more texts",IF($L29="Yes","Done",IF($E29="","Consent missing: check before the next text",IF($E29="No","No consent: do not text",IF($K29&lt;&gt;"",IF($K29&lt;TODAY(),"Next step overdue","Next step scheduled"),IF($I29&lt;&gt;"","Reply: answer and log the next step",IF(NOW()-$A29&gt;1,"No reply after 1 day: one more text or a call","Waiting for reply"))))))))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IF($A30="","",IF(OR($E30="Stopped",ISNUMBER(SEARCH("STOP",$I30))),"Opted out: no more texts",IF($L30="Yes","Done",IF($E30="","Consent missing: check before the next text",IF($E30="No","No consent: do not text",IF($K30&lt;&gt;"",IF($K30&lt;TODAY(),"Next step overdue","Next step scheduled"),IF($I30&lt;&gt;"","Reply: answer and log the next step",IF(NOW()-$A30&gt;1,"No reply after 1 day: one more text or a call","Waiting for reply"))))))))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IF($A31="","",IF(OR($E31="Stopped",ISNUMBER(SEARCH("STOP",$I31))),"Opted out: no more texts",IF($L31="Yes","Done",IF($E31="","Consent missing: check before the next text",IF($E31="No","No consent: do not text",IF($K31&lt;&gt;"",IF($K31&lt;TODAY(),"Next step overdue","Next step scheduled"),IF($I31&lt;&gt;"","Reply: answer and log the next step",IF(NOW()-$A31&gt;1,"No reply after 1 day: one more text or a call","Waiting for reply"))))))))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IF($A32="","",IF(OR($E32="Stopped",ISNUMBER(SEARCH("STOP",$I32))),"Opted out: no more texts",IF($L32="Yes","Done",IF($E32="","Consent missing: check before the next text",IF($E32="No","No consent: do not text",IF($K32&lt;&gt;"",IF($K32&lt;TODAY(),"Next step overdue","Next step scheduled"),IF($I32&lt;&gt;"","Reply: answer and log the next step",IF(NOW()-$A32&gt;1,"No reply after 1 day: one more text or a call","Waiting for reply"))))))))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IF($A33="","",IF(OR($E33="Stopped",ISNUMBER(SEARCH("STOP",$I33))),"Opted out: no more texts",IF($L33="Yes","Done",IF($E33="","Consent missing: check before the next text",IF($E33="No","No consent: do not text",IF($K33&lt;&gt;"",IF($K33&lt;TODAY(),"Next step overdue","Next step scheduled"),IF($I33&lt;&gt;"","Reply: answer and log the next step",IF(NOW()-$A33&gt;1,"No reply after 1 day: one more text or a call","Waiting for reply"))))))))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IF($A34="","",IF(OR($E34="Stopped",ISNUMBER(SEARCH("STOP",$I34))),"Opted out: no more texts",IF($L34="Yes","Done",IF($E34="","Consent missing: check before the next text",IF($E34="No","No consent: do not text",IF($K34&lt;&gt;"",IF($K34&lt;TODAY(),"Next step overdue","Next step scheduled"),IF($I34&lt;&gt;"","Reply: answer and log the next step",IF(NOW()-$A34&gt;1,"No reply after 1 day: one more text or a call","Waiting for reply"))))))))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IF($A35="","",IF(OR($E35="Stopped",ISNUMBER(SEARCH("STOP",$I35))),"Opted out: no more texts",IF($L35="Yes","Done",IF($E35="","Consent missing: check before the next text",IF($E35="No","No consent: do not text",IF($K35&lt;&gt;"",IF($K35&lt;TODAY(),"Next step overdue","Next step scheduled"),IF($I35&lt;&gt;"","Reply: answer and log the next step",IF(NOW()-$A35&gt;1,"No reply after 1 day: one more text or a call","Waiting for reply"))))))))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IF($A36="","",IF(OR($E36="Stopped",ISNUMBER(SEARCH("STOP",$I36))),"Opted out: no more texts",IF($L36="Yes","Done",IF($E36="","Consent missing: check before the next text",IF($E36="No","No consent: do not text",IF($K36&lt;&gt;"",IF($K36&lt;TODAY(),"Next step overdue","Next step scheduled"),IF($I36&lt;&gt;"","Reply: answer and log the next step",IF(NOW()-$A36&gt;1,"No reply after 1 day: one more text or a call","Waiting for reply"))))))))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IF($A37="","",IF(OR($E37="Stopped",ISNUMBER(SEARCH("STOP",$I37))),"Opted out: no more texts",IF($L37="Yes","Done",IF($E37="","Consent missing: check before the next text",IF($E37="No","No consent: do not text",IF($K37&lt;&gt;"",IF($K37&lt;TODAY(),"Next step overdue","Next step scheduled"),IF($I37&lt;&gt;"","Reply: answer and log the next step",IF(NOW()-$A37&gt;1,"No reply after 1 day: one more text or a call","Waiting for reply"))))))))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IF($A38="","",IF(OR($E38="Stopped",ISNUMBER(SEARCH("STOP",$I38))),"Opted out: no more texts",IF($L38="Yes","Done",IF($E38="","Consent missing: check before the next text",IF($E38="No","No consent: do not text",IF($K38&lt;&gt;"",IF($K38&lt;TODAY(),"Next step overdue","Next step scheduled"),IF($I38&lt;&gt;"","Reply: answer and log the next step",IF(NOW()-$A38&gt;1,"No reply after 1 day: one more text or a call","Waiting for reply"))))))))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IF($A39="","",IF(OR($E39="Stopped",ISNUMBER(SEARCH("STOP",$I39))),"Opted out: no more texts",IF($L39="Yes","Done",IF($E39="","Consent missing: check before the next text",IF($E39="No","No consent: do not text",IF($K39&lt;&gt;"",IF($K39&lt;TODAY(),"Next step overdue","Next step scheduled"),IF($I39&lt;&gt;"","Reply: answer and log the next step",IF(NOW()-$A39&gt;1,"No reply after 1 day: one more text or a call","Waiting for reply"))))))))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IF($A40="","",IF(OR($E40="Stopped",ISNUMBER(SEARCH("STOP",$I40))),"Opted out: no more texts",IF($L40="Yes","Done",IF($E40="","Consent missing: check before the next text",IF($E40="No","No consent: do not text",IF($K40&lt;&gt;"",IF($K40&lt;TODAY(),"Next step overdue","Next step scheduled"),IF($I40&lt;&gt;"","Reply: answer and log the next step",IF(NOW()-$A40&gt;1,"No reply after 1 day: one more text or a call","Waiting for reply"))))))))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IF($A41="","",IF(OR($E41="Stopped",ISNUMBER(SEARCH("STOP",$I41))),"Opted out: no more texts",IF($L41="Yes","Done",IF($E41="","Consent missing: check before the next text",IF($E41="No","No consent: do not text",IF($K41&lt;&gt;"",IF($K41&lt;TODAY(),"Next step overdue","Next step scheduled"),IF($I41&lt;&gt;"","Reply: answer and log the next step",IF(NOW()-$A41&gt;1,"No reply after 1 day: one more text or a call","Waiting for reply"))))))))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IF($A42="","",IF(OR($E42="Stopped",ISNUMBER(SEARCH("STOP",$I42))),"Opted out: no more texts",IF($L42="Yes","Done",IF($E42="","Consent missing: check before the next text",IF($E42="No","No consent: do not text",IF($K42&lt;&gt;"",IF($K42&lt;TODAY(),"Next step overdue","Next step scheduled"),IF($I42&lt;&gt;"","Reply: answer and log the next step",IF(NOW()-$A42&gt;1,"No reply after 1 day: one more text or a call","Waiting for reply"))))))))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IF($A43="","",IF(OR($E43="Stopped",ISNUMBER(SEARCH("STOP",$I43))),"Opted out: no more texts",IF($L43="Yes","Done",IF($E43="","Consent missing: check before the next text",IF($E43="No","No consent: do not text",IF($K43&lt;&gt;"",IF($K43&lt;TODAY(),"Next step overdue","Next step scheduled"),IF($I43&lt;&gt;"","Reply: answer and log the next step",IF(NOW()-$A43&gt;1,"No reply after 1 day: one more text or a call","Waiting for reply"))))))))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IF($A44="","",IF(OR($E44="Stopped",ISNUMBER(SEARCH("STOP",$I44))),"Opted out: no more texts",IF($L44="Yes","Done",IF($E44="","Consent missing: check before the next text",IF($E44="No","No consent: do not text",IF($K44&lt;&gt;"",IF($K44&lt;TODAY(),"Next step overdue","Next step scheduled"),IF($I44&lt;&gt;"","Reply: answer and log the next step",IF(NOW()-$A44&gt;1,"No reply after 1 day: one more text or a call","Waiting for reply"))))))))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IF($A45="","",IF(OR($E45="Stopped",ISNUMBER(SEARCH("STOP",$I45))),"Opted out: no more texts",IF($L45="Yes","Done",IF($E45="","Consent missing: check before the next text",IF($E45="No","No consent: do not text",IF($K45&lt;&gt;"",IF($K45&lt;TODAY(),"Next step overdue","Next step scheduled"),IF($I45&lt;&gt;"","Reply: answer and log the next step",IF(NOW()-$A45&gt;1,"No reply after 1 day: one more text or a call","Waiting for reply"))))))))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IF($A46="","",IF(OR($E46="Stopped",ISNUMBER(SEARCH("STOP",$I46))),"Opted out: no more texts",IF($L46="Yes","Done",IF($E46="","Consent missing: check before the next text",IF($E46="No","No consent: do not text",IF($K46&lt;&gt;"",IF($K46&lt;TODAY(),"Next step overdue","Next step scheduled"),IF($I46&lt;&gt;"","Reply: answer and log the next step",IF(NOW()-$A46&gt;1,"No reply after 1 day: one more text or a call","Waiting for reply"))))))))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IF($A47="","",IF(OR($E47="Stopped",ISNUMBER(SEARCH("STOP",$I47))),"Opted out: no more texts",IF($L47="Yes","Done",IF($E47="","Consent missing: check before the next text",IF($E47="No","No consent: do not text",IF($K47&lt;&gt;"",IF($K47&lt;TODAY(),"Next step overdue","Next step scheduled"),IF($I47&lt;&gt;"","Reply: answer and log the next step",IF(NOW()-$A47&gt;1,"No reply after 1 day: one more text or a call","Waiting for reply"))))))))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IF($A48="","",IF(OR($E48="Stopped",ISNUMBER(SEARCH("STOP",$I48))),"Opted out: no more texts",IF($L48="Yes","Done",IF($E48="","Consent missing: check before the next text",IF($E48="No","No consent: do not text",IF($K48&lt;&gt;"",IF($K48&lt;TODAY(),"Next step overdue","Next step scheduled"),IF($I48&lt;&gt;"","Reply: answer and log the next step",IF(NOW()-$A48&gt;1,"No reply after 1 day: one more text or a call","Waiting for reply"))))))))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IF($A49="","",IF(OR($E49="Stopped",ISNUMBER(SEARCH("STOP",$I49))),"Opted out: no more texts",IF($L49="Yes","Done",IF($E49="","Consent missing: check before the next text",IF($E49="No","No consent: do not text",IF($K49&lt;&gt;"",IF($K49&lt;TODAY(),"Next step overdue","Next step scheduled"),IF($I49&lt;&gt;"","Reply: answer and log the next step",IF(NOW()-$A49&gt;1,"No reply after 1 day: one more text or a call","Waiting for reply"))))))))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IF($A50="","",IF(OR($E50="Stopped",ISNUMBER(SEARCH("STOP",$I50))),"Opted out: no more texts",IF($L50="Yes","Done",IF($E50="","Consent missing: check before the next text",IF($E50="No","No consent: do not text",IF($K50&lt;&gt;"",IF($K50&lt;TODAY(),"Next step overdue","Next step scheduled"),IF($I50&lt;&gt;"","Reply: answer and log the next step",IF(NOW()-$A50&gt;1,"No reply after 1 day: one more text or a call","Waiting for reply"))))))))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IF($A51="","",IF(OR($E51="Stopped",ISNUMBER(SEARCH("STOP",$I51))),"Opted out: no more texts",IF($L51="Yes","Done",IF($E51="","Consent missing: check before the next text",IF($E51="No","No consent: do not text",IF($K51&lt;&gt;"",IF($K51&lt;TODAY(),"Next step overdue","Next step scheduled"),IF($I51&lt;&gt;"","Reply: answer and log the next step",IF(NOW()-$A51&gt;1,"No reply after 1 day: one more text or a call","Waiting for reply"))))))))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IF($A52="","",IF(OR($E52="Stopped",ISNUMBER(SEARCH("STOP",$I52))),"Opted out: no more texts",IF($L52="Yes","Done",IF($E52="","Consent missing: check before the next text",IF($E52="No","No consent: do not text",IF($K52&lt;&gt;"",IF($K52&lt;TODAY(),"Next step overdue","Next step scheduled"),IF($I52&lt;&gt;"","Reply: answer and log the next step",IF(NOW()-$A52&gt;1,"No reply after 1 day: one more text or a call","Waiting for reply"))))))))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IF($A53="","",IF(OR($E53="Stopped",ISNUMBER(SEARCH("STOP",$I53))),"Opted out: no more texts",IF($L53="Yes","Done",IF($E53="","Consent missing: check before the next text",IF($E53="No","No consent: do not text",IF($K53&lt;&gt;"",IF($K53&lt;TODAY(),"Next step overdue","Next step scheduled"),IF($I53&lt;&gt;"","Reply: answer and log the next step",IF(NOW()-$A53&gt;1,"No reply after 1 day: one more text or a call","Waiting for reply"))))))))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IF($A54="","",IF(OR($E54="Stopped",ISNUMBER(SEARCH("STOP",$I54))),"Opted out: no more texts",IF($L54="Yes","Done",IF($E54="","Consent missing: check before the next text",IF($E54="No","No consent: do not text",IF($K54&lt;&gt;"",IF($K54&lt;TODAY(),"Next step overdue","Next step scheduled"),IF($I54&lt;&gt;"","Reply: answer and log the next step",IF(NOW()-$A54&gt;1,"No reply after 1 day: one more text or a call","Waiting for reply"))))))))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IF($A55="","",IF(OR($E55="Stopped",ISNUMBER(SEARCH("STOP",$I55))),"Opted out: no more texts",IF($L55="Yes","Done",IF($E55="","Consent missing: check before the next text",IF($E55="No","No consent: do not text",IF($K55&lt;&gt;"",IF($K55&lt;TODAY(),"Next step overdue","Next step scheduled"),IF($I55&lt;&gt;"","Reply: answer and log the next step",IF(NOW()-$A55&gt;1,"No reply after 1 day: one more text or a call","Waiting for reply"))))))))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IF($A56="","",IF(OR($E56="Stopped",ISNUMBER(SEARCH("STOP",$I56))),"Opted out: no more texts",IF($L56="Yes","Done",IF($E56="","Consent missing: check before the next text",IF($E56="No","No consent: do not text",IF($K56&lt;&gt;"",IF($K56&lt;TODAY(),"Next step overdue","Next step scheduled"),IF($I56&lt;&gt;"","Reply: answer and log the next step",IF(NOW()-$A56&gt;1,"No reply after 1 day: one more text or a call","Waiting for reply"))))))))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IF($A57="","",IF(OR($E57="Stopped",ISNUMBER(SEARCH("STOP",$I57))),"Opted out: no more texts",IF($L57="Yes","Done",IF($E57="","Consent missing: check before the next text",IF($E57="No","No consent: do not text",IF($K57&lt;&gt;"",IF($K57&lt;TODAY(),"Next step overdue","Next step scheduled"),IF($I57&lt;&gt;"","Reply: answer and log the next step",IF(NOW()-$A57&gt;1,"No reply after 1 day: one more text or a call","Waiting for reply"))))))))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IF($A58="","",IF(OR($E58="Stopped",ISNUMBER(SEARCH("STOP",$I58))),"Opted out: no more texts",IF($L58="Yes","Done",IF($E58="","Consent missing: check before the next text",IF($E58="No","No consent: do not text",IF($K58&lt;&gt;"",IF($K58&lt;TODAY(),"Next step overdue","Next step scheduled"),IF($I58&lt;&gt;"","Reply: answer and log the next step",IF(NOW()-$A58&gt;1,"No reply after 1 day: one more text or a call","Waiting for reply"))))))))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IF($A59="","",IF(OR($E59="Stopped",ISNUMBER(SEARCH("STOP",$I59))),"Opted out: no more texts",IF($L59="Yes","Done",IF($E59="","Consent missing: check before the next text",IF($E59="No","No consent: do not text",IF($K59&lt;&gt;"",IF($K59&lt;TODAY(),"Next step overdue","Next step scheduled"),IF($I59&lt;&gt;"","Reply: answer and log the next step",IF(NOW()-$A59&gt;1,"No reply after 1 day: one more text or a call","Waiting for reply"))))))))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IF($A60="","",IF(OR($E60="Stopped",ISNUMBER(SEARCH("STOP",$I60))),"Opted out: no more texts",IF($L60="Yes","Done",IF($E60="","Consent missing: check before the next text",IF($E60="No","No consent: do not text",IF($K60&lt;&gt;"",IF($K60&lt;TODAY(),"Next step overdue","Next step scheduled"),IF($I60&lt;&gt;"","Reply: answer and log the next step",IF(NOW()-$A60&gt;1,"No reply after 1 day: one more text or a call","Waiting for reply"))))))))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IF($A61="","",IF(OR($E61="Stopped",ISNUMBER(SEARCH("STOP",$I61))),"Opted out: no more texts",IF($L61="Yes","Done",IF($E61="","Consent missing: check before the next text",IF($E61="No","No consent: do not text",IF($K61&lt;&gt;"",IF($K61&lt;TODAY(),"Next step overdue","Next step scheduled"),IF($I61&lt;&gt;"","Reply: answer and log the next step",IF(NOW()-$A61&gt;1,"No reply after 1 day: one more text or a call","Waiting for reply"))))))))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IF($A62="","",IF(OR($E62="Stopped",ISNUMBER(SEARCH("STOP",$I62))),"Opted out: no more texts",IF($L62="Yes","Done",IF($E62="","Consent missing: check before the next text",IF($E62="No","No consent: do not text",IF($K62&lt;&gt;"",IF($K62&lt;TODAY(),"Next step overdue","Next step scheduled"),IF($I62&lt;&gt;"","Reply: answer and log the next step",IF(NOW()-$A62&gt;1,"No reply after 1 day: one more text or a call","Waiting for reply"))))))))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IF($A63="","",IF(OR($E63="Stopped",ISNUMBER(SEARCH("STOP",$I63))),"Opted out: no more texts",IF($L63="Yes","Done",IF($E63="","Consent missing: check before the next text",IF($E63="No","No consent: do not text",IF($K63&lt;&gt;"",IF($K63&lt;TODAY(),"Next step overdue","Next step scheduled"),IF($I63&lt;&gt;"","Reply: answer and log the next step",IF(NOW()-$A63&gt;1,"No reply after 1 day: one more text or a call","Waiting for reply"))))))))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IF($A64="","",IF(OR($E64="Stopped",ISNUMBER(SEARCH("STOP",$I64))),"Opted out: no more texts",IF($L64="Yes","Done",IF($E64="","Consent missing: check before the next text",IF($E64="No","No consent: do not text",IF($K64&lt;&gt;"",IF($K64&lt;TODAY(),"Next step overdue","Next step scheduled"),IF($I64&lt;&gt;"","Reply: answer and log the next step",IF(NOW()-$A64&gt;1,"No reply after 1 day: one more text or a call","Waiting for reply"))))))))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IF($A65="","",IF(OR($E65="Stopped",ISNUMBER(SEARCH("STOP",$I65))),"Opted out: no more texts",IF($L65="Yes","Done",IF($E65="","Consent missing: check before the next text",IF($E65="No","No consent: do not text",IF($K65&lt;&gt;"",IF($K65&lt;TODAY(),"Next step overdue","Next step scheduled"),IF($I65&lt;&gt;"","Reply: answer and log the next step",IF(NOW()-$A65&gt;1,"No reply after 1 day: one more text or a call","Waiting for reply"))))))))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IF($A66="","",IF(OR($E66="Stopped",ISNUMBER(SEARCH("STOP",$I66))),"Opted out: no more texts",IF($L66="Yes","Done",IF($E66="","Consent missing: check before the next text",IF($E66="No","No consent: do not text",IF($K66&lt;&gt;"",IF($K66&lt;TODAY(),"Next step overdue","Next step scheduled"),IF($I66&lt;&gt;"","Reply: answer and log the next step",IF(NOW()-$A66&gt;1,"No reply after 1 day: one more text or a call","Waiting for reply"))))))))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IF($A67="","",IF(OR($E67="Stopped",ISNUMBER(SEARCH("STOP",$I67))),"Opted out: no more texts",IF($L67="Yes","Done",IF($E67="","Consent missing: check before the next text",IF($E67="No","No consent: do not text",IF($K67&lt;&gt;"",IF($K67&lt;TODAY(),"Next step overdue","Next step scheduled"),IF($I67&lt;&gt;"","Reply: answer and log the next step",IF(NOW()-$A67&gt;1,"No reply after 1 day: one more text or a call","Waiting for reply"))))))))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IF($A68="","",IF(OR($E68="Stopped",ISNUMBER(SEARCH("STOP",$I68))),"Opted out: no more texts",IF($L68="Yes","Done",IF($E68="","Consent missing: check before the next text",IF($E68="No","No consent: do not text",IF($K68&lt;&gt;"",IF($K68&lt;TODAY(),"Next step overdue","Next step scheduled"),IF($I68&lt;&gt;"","Reply: answer and log the next step",IF(NOW()-$A68&gt;1,"No reply after 1 day: one more text or a call","Waiting for reply"))))))))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IF($A69="","",IF(OR($E69="Stopped",ISNUMBER(SEARCH("STOP",$I69))),"Opted out: no more texts",IF($L69="Yes","Done",IF($E69="","Consent missing: check before the next text",IF($E69="No","No consent: do not text",IF($K69&lt;&gt;"",IF($K69&lt;TODAY(),"Next step overdue","Next step scheduled"),IF($I69&lt;&gt;"","Reply: answer and log the next step",IF(NOW()-$A69&gt;1,"No reply after 1 day: one more text or a call","Waiting for reply"))))))))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IF($A70="","",IF(OR($E70="Stopped",ISNUMBER(SEARCH("STOP",$I70))),"Opted out: no more texts",IF($L70="Yes","Done",IF($E70="","Consent missing: check before the next text",IF($E70="No","No consent: do not text",IF($K70&lt;&gt;"",IF($K70&lt;TODAY(),"Next step overdue","Next step scheduled"),IF($I70&lt;&gt;"","Reply: answer and log the next step",IF(NOW()-$A70&gt;1,"No reply after 1 day: one more text or a call","Waiting for reply"))))))))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IF($A71="","",IF(OR($E71="Stopped",ISNUMBER(SEARCH("STOP",$I71))),"Opted out: no more texts",IF($L71="Yes","Done",IF($E71="","Consent missing: check before the next text",IF($E71="No","No consent: do not text",IF($K71&lt;&gt;"",IF($K71&lt;TODAY(),"Next step overdue","Next step scheduled"),IF($I71&lt;&gt;"","Reply: answer and log the next step",IF(NOW()-$A71&gt;1,"No reply after 1 day: one more text or a call","Waiting for reply"))))))))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IF($A72="","",IF(OR($E72="Stopped",ISNUMBER(SEARCH("STOP",$I72))),"Opted out: no more texts",IF($L72="Yes","Done",IF($E72="","Consent missing: check before the next text",IF($E72="No","No consent: do not text",IF($K72&lt;&gt;"",IF($K72&lt;TODAY(),"Next step overdue","Next step scheduled"),IF($I72&lt;&gt;"","Reply: answer and log the next step",IF(NOW()-$A72&gt;1,"No reply after 1 day: one more text or a call","Waiting for reply"))))))))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IF($A73="","",IF(OR($E73="Stopped",ISNUMBER(SEARCH("STOP",$I73))),"Opted out: no more texts",IF($L73="Yes","Done",IF($E73="","Consent missing: check before the next text",IF($E73="No","No consent: do not text",IF($K73&lt;&gt;"",IF($K73&lt;TODAY(),"Next step overdue","Next step scheduled"),IF($I73&lt;&gt;"","Reply: answer and log the next step",IF(NOW()-$A73&gt;1,"No reply after 1 day: one more text or a call","Waiting for reply"))))))))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IF($A74="","",IF(OR($E74="Stopped",ISNUMBER(SEARCH("STOP",$I74))),"Opted out: no more texts",IF($L74="Yes","Done",IF($E74="","Consent missing: check before the next text",IF($E74="No","No consent: do not text",IF($K74&lt;&gt;"",IF($K74&lt;TODAY(),"Next step overdue","Next step scheduled"),IF($I74&lt;&gt;"","Reply: answer and log the next step",IF(NOW()-$A74&gt;1,"No reply after 1 day: one more text or a call","Waiting for reply"))))))))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IF($A75="","",IF(OR($E75="Stopped",ISNUMBER(SEARCH("STOP",$I75))),"Opted out: no more texts",IF($L75="Yes","Done",IF($E75="","Consent missing: check before the next text",IF($E75="No","No consent: do not text",IF($K75&lt;&gt;"",IF($K75&lt;TODAY(),"Next step overdue","Next step scheduled"),IF($I75&lt;&gt;"","Reply: answer and log the next step",IF(NOW()-$A75&gt;1,"No reply after 1 day: one more text or a call","Waiting for reply"))))))))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IF($A76="","",IF(OR($E76="Stopped",ISNUMBER(SEARCH("STOP",$I76))),"Opted out: no more texts",IF($L76="Yes","Done",IF($E76="","Consent missing: check before the next text",IF($E76="No","No consent: do not text",IF($K76&lt;&gt;"",IF($K76&lt;TODAY(),"Next step overdue","Next step scheduled"),IF($I76&lt;&gt;"","Reply: answer and log the next step",IF(NOW()-$A76&gt;1,"No reply after 1 day: one more text or a call","Waiting for reply"))))))))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IF($A77="","",IF(OR($E77="Stopped",ISNUMBER(SEARCH("STOP",$I77))),"Opted out: no more texts",IF($L77="Yes","Done",IF($E77="","Consent missing: check before the next text",IF($E77="No","No consent: do not text",IF($K77&lt;&gt;"",IF($K77&lt;TODAY(),"Next step overdue","Next step scheduled"),IF($I77&lt;&gt;"","Reply: answer and log the next step",IF(NOW()-$A77&gt;1,"No reply after 1 day: one more text or a call","Waiting for reply"))))))))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IF($A78="","",IF(OR($E78="Stopped",ISNUMBER(SEARCH("STOP",$I78))),"Opted out: no more texts",IF($L78="Yes","Done",IF($E78="","Consent missing: check before the next text",IF($E78="No","No consent: do not text",IF($K78&lt;&gt;"",IF($K78&lt;TODAY(),"Next step overdue","Next step scheduled"),IF($I78&lt;&gt;"","Reply: answer and log the next step",IF(NOW()-$A78&gt;1,"No reply after 1 day: one more text or a call","Waiting for reply"))))))))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IF($A79="","",IF(OR($E79="Stopped",ISNUMBER(SEARCH("STOP",$I79))),"Opted out: no more texts",IF($L79="Yes","Done",IF($E79="","Consent missing: check before the next text",IF($E79="No","No consent: do not text",IF($K79&lt;&gt;"",IF($K79&lt;TODAY(),"Next step overdue","Next step scheduled"),IF($I79&lt;&gt;"","Reply: answer and log the next step",IF(NOW()-$A79&gt;1,"No reply after 1 day: one more text or a call","Waiting for reply"))))))))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IF($A80="","",IF(OR($E80="Stopped",ISNUMBER(SEARCH("STOP",$I80))),"Opted out: no more texts",IF($L80="Yes","Done",IF($E80="","Consent missing: check before the next text",IF($E80="No","No consent: do not text",IF($K80&lt;&gt;"",IF($K80&lt;TODAY(),"Next step overdue","Next step scheduled"),IF($I80&lt;&gt;"","Reply: answer and log the next step",IF(NOW()-$A80&gt;1,"No reply after 1 day: one more text or a call","Waiting for reply"))))))))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IF($A81="","",IF(OR($E81="Stopped",ISNUMBER(SEARCH("STOP",$I81))),"Opted out: no more texts",IF($L81="Yes","Done",IF($E81="","Consent missing: check before the next text",IF($E81="No","No consent: do not text",IF($K81&lt;&gt;"",IF($K81&lt;TODAY(),"Next step overdue","Next step scheduled"),IF($I81&lt;&gt;"","Reply: answer and log the next step",IF(NOW()-$A81&gt;1,"No reply after 1 day: one more text or a call","Waiting for reply"))))))))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IF($A82="","",IF(OR($E82="Stopped",ISNUMBER(SEARCH("STOP",$I82))),"Opted out: no more texts",IF($L82="Yes","Done",IF($E82="","Consent missing: check before the next text",IF($E82="No","No consent: do not text",IF($K82&lt;&gt;"",IF($K82&lt;TODAY(),"Next step overdue","Next step scheduled"),IF($I82&lt;&gt;"","Reply: answer and log the next step",IF(NOW()-$A82&gt;1,"No reply after 1 day: one more text or a call","Waiting for reply"))))))))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IF($A83="","",IF(OR($E83="Stopped",ISNUMBER(SEARCH("STOP",$I83))),"Opted out: no more texts",IF($L83="Yes","Done",IF($E83="","Consent missing: check before the next text",IF($E83="No","No consent: do not text",IF($K83&lt;&gt;"",IF($K83&lt;TODAY(),"Next step overdue","Next step scheduled"),IF($I83&lt;&gt;"","Reply: answer and log the next step",IF(NOW()-$A83&gt;1,"No reply after 1 day: one more text or a call","Waiting for reply"))))))))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IF($A84="","",IF(OR($E84="Stopped",ISNUMBER(SEARCH("STOP",$I84))),"Opted out: no more texts",IF($L84="Yes","Done",IF($E84="","Consent missing: check before the next text",IF($E84="No","No consent: do not text",IF($K84&lt;&gt;"",IF($K84&lt;TODAY(),"Next step overdue","Next step scheduled"),IF($I84&lt;&gt;"","Reply: answer and log the next step",IF(NOW()-$A84&gt;1,"No reply after 1 day: one more text or a call","Waiting for reply"))))))))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IF($A85="","",IF(OR($E85="Stopped",ISNUMBER(SEARCH("STOP",$I85))),"Opted out: no more texts",IF($L85="Yes","Done",IF($E85="","Consent missing: check before the next text",IF($E85="No","No consent: do not text",IF($K85&lt;&gt;"",IF($K85&lt;TODAY(),"Next step overdue","Next step scheduled"),IF($I85&lt;&gt;"","Reply: answer and log the next step",IF(NOW()-$A85&gt;1,"No reply after 1 day: one more text or a call","Waiting for reply"))))))))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IF($A86="","",IF(OR($E86="Stopped",ISNUMBER(SEARCH("STOP",$I86))),"Opted out: no more texts",IF($L86="Yes","Done",IF($E86="","Consent missing: check before the next text",IF($E86="No","No consent: do not text",IF($K86&lt;&gt;"",IF($K86&lt;TODAY(),"Next step overdue","Next step scheduled"),IF($I86&lt;&gt;"","Reply: answer and log the next step",IF(NOW()-$A86&gt;1,"No reply after 1 day: one more text or a call","Waiting for reply"))))))))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IF($A87="","",IF(OR($E87="Stopped",ISNUMBER(SEARCH("STOP",$I87))),"Opted out: no more texts",IF($L87="Yes","Done",IF($E87="","Consent missing: check before the next text",IF($E87="No","No consent: do not text",IF($K87&lt;&gt;"",IF($K87&lt;TODAY(),"Next step overdue","Next step scheduled"),IF($I87&lt;&gt;"","Reply: answer and log the next step",IF(NOW()-$A87&gt;1,"No reply after 1 day: one more text or a call","Waiting for reply"))))))))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IF($A88="","",IF(OR($E88="Stopped",ISNUMBER(SEARCH("STOP",$I88))),"Opted out: no more texts",IF($L88="Yes","Done",IF($E88="","Consent missing: check before the next text",IF($E88="No","No consent: do not text",IF($K88&lt;&gt;"",IF($K88&lt;TODAY(),"Next step overdue","Next step scheduled"),IF($I88&lt;&gt;"","Reply: answer and log the next step",IF(NOW()-$A88&gt;1,"No reply after 1 day: one more text or a call","Waiting for reply"))))))))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IF($A89="","",IF(OR($E89="Stopped",ISNUMBER(SEARCH("STOP",$I89))),"Opted out: no more texts",IF($L89="Yes","Done",IF($E89="","Consent missing: check before the next text",IF($E89="No","No consent: do not text",IF($K89&lt;&gt;"",IF($K89&lt;TODAY(),"Next step overdue","Next step scheduled"),IF($I89&lt;&gt;"","Reply: answer and log the next step",IF(NOW()-$A89&gt;1,"No reply after 1 day: one more text or a call","Waiting for reply"))))))))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IF($A90="","",IF(OR($E90="Stopped",ISNUMBER(SEARCH("STOP",$I90))),"Opted out: no more texts",IF($L90="Yes","Done",IF($E90="","Consent missing: check before the next text",IF($E90="No","No consent: do not text",IF($K90&lt;&gt;"",IF($K90&lt;TODAY(),"Next step overdue","Next step scheduled"),IF($I90&lt;&gt;"","Reply: answer and log the next step",IF(NOW()-$A90&gt;1,"No reply after 1 day: one more text or a call","Waiting for reply"))))))))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IF($A91="","",IF(OR($E91="Stopped",ISNUMBER(SEARCH("STOP",$I91))),"Opted out: no more texts",IF($L91="Yes","Done",IF($E91="","Consent missing: check before the next text",IF($E91="No","No consent: do not text",IF($K91&lt;&gt;"",IF($K91&lt;TODAY(),"Next step overdue","Next step scheduled"),IF($I91&lt;&gt;"","Reply: answer and log the next step",IF(NOW()-$A91&gt;1,"No reply after 1 day: one more text or a call","Waiting for reply"))))))))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IF($A92="","",IF(OR($E92="Stopped",ISNUMBER(SEARCH("STOP",$I92))),"Opted out: no more texts",IF($L92="Yes","Done",IF($E92="","Consent missing: check before the next text",IF($E92="No","No consent: do not text",IF($K92&lt;&gt;"",IF($K92&lt;TODAY(),"Next step overdue","Next step scheduled"),IF($I92&lt;&gt;"","Reply: answer and log the next step",IF(NOW()-$A92&gt;1,"No reply after 1 day: one more text or a call","Waiting for reply"))))))))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IF($A93="","",IF(OR($E93="Stopped",ISNUMBER(SEARCH("STOP",$I93))),"Opted out: no more texts",IF($L93="Yes","Done",IF($E93="","Consent missing: check before the next text",IF($E93="No","No consent: do not text",IF($K93&lt;&gt;"",IF($K93&lt;TODAY(),"Next step overdue","Next step scheduled"),IF($I93&lt;&gt;"","Reply: answer and log the next step",IF(NOW()-$A93&gt;1,"No reply after 1 day: one more text or a call","Waiting for reply"))))))))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IF($A94="","",IF(OR($E94="Stopped",ISNUMBER(SEARCH("STOP",$I94))),"Opted out: no more texts",IF($L94="Yes","Done",IF($E94="","Consent missing: check before the next text",IF($E94="No","No consent: do not text",IF($K94&lt;&gt;"",IF($K94&lt;TODAY(),"Next step overdue","Next step scheduled"),IF($I94&lt;&gt;"","Reply: answer and log the next step",IF(NOW()-$A94&gt;1,"No reply after 1 day: one more text or a call","Waiting for reply"))))))))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IF($A95="","",IF(OR($E95="Stopped",ISNUMBER(SEARCH("STOP",$I95))),"Opted out: no more texts",IF($L95="Yes","Done",IF($E95="","Consent missing: check before the next text",IF($E95="No","No consent: do not text",IF($K95&lt;&gt;"",IF($K95&lt;TODAY(),"Next step overdue","Next step scheduled"),IF($I95&lt;&gt;"","Reply: answer and log the next step",IF(NOW()-$A95&gt;1,"No reply after 1 day: one more text or a call","Waiting for reply"))))))))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IF($A96="","",IF(OR($E96="Stopped",ISNUMBER(SEARCH("STOP",$I96))),"Opted out: no more texts",IF($L96="Yes","Done",IF($E96="","Consent missing: check before the next text",IF($E96="No","No consent: do not text",IF($K96&lt;&gt;"",IF($K96&lt;TODAY(),"Next step overdue","Next step scheduled"),IF($I96&lt;&gt;"","Reply: answer and log the next step",IF(NOW()-$A96&gt;1,"No reply after 1 day: one more text or a call","Waiting for reply"))))))))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IF($A97="","",IF(OR($E97="Stopped",ISNUMBER(SEARCH("STOP",$I97))),"Opted out: no more texts",IF($L97="Yes","Done",IF($E97="","Consent missing: check before the next text",IF($E97="No","No consent: do not text",IF($K97&lt;&gt;"",IF($K97&lt;TODAY(),"Next step overdue","Next step scheduled"),IF($I97&lt;&gt;"","Reply: answer and log the next step",IF(NOW()-$A97&gt;1,"No reply after 1 day: one more text or a call","Waiting for reply"))))))))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IF($A98="","",IF(OR($E98="Stopped",ISNUMBER(SEARCH("STOP",$I98))),"Opted out: no more texts",IF($L98="Yes","Done",IF($E98="","Consent missing: check before the next text",IF($E98="No","No consent: do not text",IF($K98&lt;&gt;"",IF($K98&lt;TODAY(),"Next step overdue","Next step scheduled"),IF($I98&lt;&gt;"","Reply: answer and log the next step",IF(NOW()-$A98&gt;1,"No reply after 1 day: one more text or a call","Waiting for reply"))))))))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IF($A99="","",IF(OR($E99="Stopped",ISNUMBER(SEARCH("STOP",$I99))),"Opted out: no more texts",IF($L99="Yes","Done",IF($E99="","Consent missing: check before the next text",IF($E99="No","No consent: do not text",IF($K99&lt;&gt;"",IF($K99&lt;TODAY(),"Next step overdue","Next step scheduled"),IF($I99&lt;&gt;"","Reply: answer and log the next step",IF(NOW()-$A99&gt;1,"No reply after 1 day: one more text or a call","Waiting for reply"))))))))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IF($A100="","",IF(OR($E100="Stopped",ISNUMBER(SEARCH("STOP",$I100))),"Opted out: no more texts",IF($L100="Yes","Done",IF($E100="","Consent missing: check before the next text",IF($E100="No","No consent: do not text",IF($K100&lt;&gt;"",IF($K100&lt;TODAY(),"Next step overdue","Next step scheduled"),IF($I100&lt;&gt;"","Reply: answer and log the next step",IF(NOW()-$A100&gt;1,"No reply after 1 day: one more text or a call","Waiting for reply"))))))))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IF($A101="","",IF(OR($E101="Stopped",ISNUMBER(SEARCH("STOP",$I101))),"Opted out: no more texts",IF($L101="Yes","Done",IF($E101="","Consent missing: check before the next text",IF($E101="No","No consent: do not text",IF($K101&lt;&gt;"",IF($K101&lt;TODAY(),"Next step overdue","Next step scheduled"),IF($I101&lt;&gt;"","Reply: answer and log the next step",IF(NOW()-$A101&gt;1,"No reply after 1 day: one more text or a call","Waiting for reply"))))))))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IF($A102="","",IF(OR($E102="Stopped",ISNUMBER(SEARCH("STOP",$I102))),"Opted out: no more texts",IF($L102="Yes","Done",IF($E102="","Consent missing: check before the next text",IF($E102="No","No consent: do not text",IF($K102&lt;&gt;"",IF($K102&lt;TODAY(),"Next step overdue","Next step scheduled"),IF($I102&lt;&gt;"","Reply: answer and log the next step",IF(NOW()-$A102&gt;1,"No reply after 1 day: one more text or a call","Waiting for reply"))))))))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IF($A103="","",IF(OR($E103="Stopped",ISNUMBER(SEARCH("STOP",$I103))),"Opted out: no more texts",IF($L103="Yes","Done",IF($E103="","Consent missing: check before the next text",IF($E103="No","No consent: do not text",IF($K103&lt;&gt;"",IF($K103&lt;TODAY(),"Next step overdue","Next step scheduled"),IF($I103&lt;&gt;"","Reply: answer and log the next step",IF(NOW()-$A103&gt;1,"No reply after 1 day: one more text or a call","Waiting for reply"))))))))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IF($A104="","",IF(OR($E104="Stopped",ISNUMBER(SEARCH("STOP",$I104))),"Opted out: no more texts",IF($L104="Yes","Done",IF($E104="","Consent missing: check before the next text",IF($E104="No","No consent: do not text",IF($K104&lt;&gt;"",IF($K104&lt;TODAY(),"Next step overdue","Next step scheduled"),IF($I104&lt;&gt;"","Reply: answer and log the next step",IF(NOW()-$A104&gt;1,"No reply after 1 day: one more text or a call","Waiting for reply"))))))))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IF($A105="","",IF(OR($E105="Stopped",ISNUMBER(SEARCH("STOP",$I105))),"Opted out: no more texts",IF($L105="Yes","Done",IF($E105="","Consent missing: check before the next text",IF($E105="No","No consent: do not text",IF($K105&lt;&gt;"",IF($K105&lt;TODAY(),"Next step overdue","Next step scheduled"),IF($I105&lt;&gt;"","Reply: answer and log the next step",IF(NOW()-$A105&gt;1,"No reply after 1 day: one more text or a call","Waiting for reply"))))))))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IF($A106="","",IF(OR($E106="Stopped",ISNUMBER(SEARCH("STOP",$I106))),"Opted out: no more texts",IF($L106="Yes","Done",IF($E106="","Consent missing: check before the next text",IF($E106="No","No consent: do not text",IF($K106&lt;&gt;"",IF($K106&lt;TODAY(),"Next step overdue","Next step scheduled"),IF($I106&lt;&gt;"","Reply: answer and log the next step",IF(NOW()-$A106&gt;1,"No reply after 1 day: one more text or a call","Waiting for reply"))))))))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IF($A107="","",IF(OR($E107="Stopped",ISNUMBER(SEARCH("STOP",$I107))),"Opted out: no more texts",IF($L107="Yes","Done",IF($E107="","Consent missing: check before the next text",IF($E107="No","No consent: do not text",IF($K107&lt;&gt;"",IF($K107&lt;TODAY(),"Next step overdue","Next step scheduled"),IF($I107&lt;&gt;"","Reply: answer and log the next step",IF(NOW()-$A107&gt;1,"No reply after 1 day: one more text or a call","Waiting for reply"))))))))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IF($A108="","",IF(OR($E108="Stopped",ISNUMBER(SEARCH("STOP",$I108))),"Opted out: no more texts",IF($L108="Yes","Done",IF($E108="","Consent missing: check before the next text",IF($E108="No","No consent: do not text",IF($K108&lt;&gt;"",IF($K108&lt;TODAY(),"Next step overdue","Next step scheduled"),IF($I108&lt;&gt;"","Reply: answer and log the next step",IF(NOW()-$A108&gt;1,"No reply after 1 day: one more text or a call","Waiting for reply"))))))))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IF($A109="","",IF(OR($E109="Stopped",ISNUMBER(SEARCH("STOP",$I109))),"Opted out: no more texts",IF($L109="Yes","Done",IF($E109="","Consent missing: check before the next text",IF($E109="No","No consent: do not text",IF($K109&lt;&gt;"",IF($K109&lt;TODAY(),"Next step overdue","Next step scheduled"),IF($I109&lt;&gt;"","Reply: answer and log the next step",IF(NOW()-$A109&gt;1,"No reply after 1 day: one more text or a call","Waiting for reply"))))))))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IF($A110="","",IF(OR($E110="Stopped",ISNUMBER(SEARCH("STOP",$I110))),"Opted out: no more texts",IF($L110="Yes","Done",IF($E110="","Consent missing: check before the next text",IF($E110="No","No consent: do not text",IF($K110&lt;&gt;"",IF($K110&lt;TODAY(),"Next step overdue","Next step scheduled"),IF($I110&lt;&gt;"","Reply: answer and log the next step",IF(NOW()-$A110&gt;1,"No reply after 1 day: one more text or a call","Waiting for reply"))))))))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IF($A111="","",IF(OR($E111="Stopped",ISNUMBER(SEARCH("STOP",$I111))),"Opted out: no more texts",IF($L111="Yes","Done",IF($E111="","Consent missing: check before the next text",IF($E111="No","No consent: do not text",IF($K111&lt;&gt;"",IF($K111&lt;TODAY(),"Next step overdue","Next step scheduled"),IF($I111&lt;&gt;"","Reply: answer and log the next step",IF(NOW()-$A111&gt;1,"No reply after 1 day: one more text or a call","Waiting for reply"))))))))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IF($A112="","",IF(OR($E112="Stopped",ISNUMBER(SEARCH("STOP",$I112))),"Opted out: no more texts",IF($L112="Yes","Done",IF($E112="","Consent missing: check before the next text",IF($E112="No","No consent: do not text",IF($K112&lt;&gt;"",IF($K112&lt;TODAY(),"Next step overdue","Next step scheduled"),IF($I112&lt;&gt;"","Reply: answer and log the next step",IF(NOW()-$A112&gt;1,"No reply after 1 day: one more text or a call","Waiting for reply"))))))))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IF($A113="","",IF(OR($E113="Stopped",ISNUMBER(SEARCH("STOP",$I113))),"Opted out: no more texts",IF($L113="Yes","Done",IF($E113="","Consent missing: check before the next text",IF($E113="No","No consent: do not text",IF($K113&lt;&gt;"",IF($K113&lt;TODAY(),"Next step overdue","Next step scheduled"),IF($I113&lt;&gt;"","Reply: answer and log the next step",IF(NOW()-$A113&gt;1,"No reply after 1 day: one more text or a call","Waiting for reply"))))))))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IF($A114="","",IF(OR($E114="Stopped",ISNUMBER(SEARCH("STOP",$I114))),"Opted out: no more texts",IF($L114="Yes","Done",IF($E114="","Consent missing: check before the next text",IF($E114="No","No consent: do not text",IF($K114&lt;&gt;"",IF($K114&lt;TODAY(),"Next step overdue","Next step scheduled"),IF($I114&lt;&gt;"","Reply: answer and log the next step",IF(NOW()-$A114&gt;1,"No reply after 1 day: one more text or a call","Waiting for reply"))))))))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IF($A115="","",IF(OR($E115="Stopped",ISNUMBER(SEARCH("STOP",$I115))),"Opted out: no more texts",IF($L115="Yes","Done",IF($E115="","Consent missing: check before the next text",IF($E115="No","No consent: do not text",IF($K115&lt;&gt;"",IF($K115&lt;TODAY(),"Next step overdue","Next step scheduled"),IF($I115&lt;&gt;"","Reply: answer and log the next step",IF(NOW()-$A115&gt;1,"No reply after 1 day: one more text or a call","Waiting for reply"))))))))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IF($A116="","",IF(OR($E116="Stopped",ISNUMBER(SEARCH("STOP",$I116))),"Opted out: no more texts",IF($L116="Yes","Done",IF($E116="","Consent missing: check before the next text",IF($E116="No","No consent: do not text",IF($K116&lt;&gt;"",IF($K116&lt;TODAY(),"Next step overdue","Next step scheduled"),IF($I116&lt;&gt;"","Reply: answer and log the next step",IF(NOW()-$A116&gt;1,"No reply after 1 day: one more text or a call","Waiting for reply"))))))))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IF($A117="","",IF(OR($E117="Stopped",ISNUMBER(SEARCH("STOP",$I117))),"Opted out: no more texts",IF($L117="Yes","Done",IF($E117="","Consent missing: check before the next text",IF($E117="No","No consent: do not text",IF($K117&lt;&gt;"",IF($K117&lt;TODAY(),"Next step overdue","Next step scheduled"),IF($I117&lt;&gt;"","Reply: answer and log the next step",IF(NOW()-$A117&gt;1,"No reply after 1 day: one more text or a call","Waiting for reply"))))))))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IF($A118="","",IF(OR($E118="Stopped",ISNUMBER(SEARCH("STOP",$I118))),"Opted out: no more texts",IF($L118="Yes","Done",IF($E118="","Consent missing: check before the next text",IF($E118="No","No consent: do not text",IF($K118&lt;&gt;"",IF($K118&lt;TODAY(),"Next step overdue","Next step scheduled"),IF($I118&lt;&gt;"","Reply: answer and log the next step",IF(NOW()-$A118&gt;1,"No reply after 1 day: one more text or a call","Waiting for reply"))))))))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IF($A119="","",IF(OR($E119="Stopped",ISNUMBER(SEARCH("STOP",$I119))),"Opted out: no more texts",IF($L119="Yes","Done",IF($E119="","Consent missing: check before the next text",IF($E119="No","No consent: do not text",IF($K119&lt;&gt;"",IF($K119&lt;TODAY(),"Next step overdue","Next step scheduled"),IF($I119&lt;&gt;"","Reply: answer and log the next step",IF(NOW()-$A119&gt;1,"No reply after 1 day: one more text or a call","Waiting for reply"))))))))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IF($A120="","",IF(OR($E120="Stopped",ISNUMBER(SEARCH("STOP",$I120))),"Opted out: no more texts",IF($L120="Yes","Done",IF($E120="","Consent missing: check before the next text",IF($E120="No","No consent: do not text",IF($K120&lt;&gt;"",IF($K120&lt;TODAY(),"Next step overdue","Next step scheduled"),IF($I120&lt;&gt;"","Reply: answer and log the next step",IF(NOW()-$A120&gt;1,"No reply after 1 day: one more text or a call","Waiting for reply"))))))))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IF($A121="","",IF(OR($E121="Stopped",ISNUMBER(SEARCH("STOP",$I121))),"Opted out: no more texts",IF($L121="Yes","Done",IF($E121="","Consent missing: check before the next text",IF($E121="No","No consent: do not text",IF($K121&lt;&gt;"",IF($K121&lt;TODAY(),"Next step overdue","Next step scheduled"),IF($I121&lt;&gt;"","Reply: answer and log the next step",IF(NOW()-$A121&gt;1,"No reply after 1 day: one more text or a call","Waiting for reply"))))))))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IF($A122="","",IF(OR($E122="Stopped",ISNUMBER(SEARCH("STOP",$I122))),"Opted out: no more texts",IF($L122="Yes","Done",IF($E122="","Consent missing: check before the next text",IF($E122="No","No consent: do not text",IF($K122&lt;&gt;"",IF($K122&lt;TODAY(),"Next step overdue","Next step scheduled"),IF($I122&lt;&gt;"","Reply: answer and log the next step",IF(NOW()-$A122&gt;1,"No reply after 1 day: one more text or a call","Waiting for reply"))))))))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IF($A123="","",IF(OR($E123="Stopped",ISNUMBER(SEARCH("STOP",$I123))),"Opted out: no more texts",IF($L123="Yes","Done",IF($E123="","Consent missing: check before the next text",IF($E123="No","No consent: do not text",IF($K123&lt;&gt;"",IF($K123&lt;TODAY(),"Next step overdue","Next step scheduled"),IF($I123&lt;&gt;"","Reply: answer and log the next step",IF(NOW()-$A123&gt;1,"No reply after 1 day: one more text or a call","Waiting for reply"))))))))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IF($A124="","",IF(OR($E124="Stopped",ISNUMBER(SEARCH("STOP",$I124))),"Opted out: no more texts",IF($L124="Yes","Done",IF($E124="","Consent missing: check before the next text",IF($E124="No","No consent: do not text",IF($K124&lt;&gt;"",IF($K124&lt;TODAY(),"Next step overdue","Next step scheduled"),IF($I124&lt;&gt;"","Reply: answer and log the next step",IF(NOW()-$A124&gt;1,"No reply after 1 day: one more text or a call","Waiting for reply"))))))))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IF($A125="","",IF(OR($E125="Stopped",ISNUMBER(SEARCH("STOP",$I125))),"Opted out: no more texts",IF($L125="Yes","Done",IF($E125="","Consent missing: check before the next text",IF($E125="No","No consent: do not text",IF($K125&lt;&gt;"",IF($K125&lt;TODAY(),"Next step overdue","Next step scheduled"),IF($I125&lt;&gt;"","Reply: answer and log the next step",IF(NOW()-$A125&gt;1,"No reply after 1 day: one more text or a call","Waiting for reply"))))))))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IF($A126="","",IF(OR($E126="Stopped",ISNUMBER(SEARCH("STOP",$I126))),"Opted out: no more texts",IF($L126="Yes","Done",IF($E126="","Consent missing: check before the next text",IF($E126="No","No consent: do not text",IF($K126&lt;&gt;"",IF($K126&lt;TODAY(),"Next step overdue","Next step scheduled"),IF($I126&lt;&gt;"","Reply: answer and log the next step",IF(NOW()-$A126&gt;1,"No reply after 1 day: one more text or a call","Waiting for reply"))))))))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IF($A127="","",IF(OR($E127="Stopped",ISNUMBER(SEARCH("STOP",$I127))),"Opted out: no more texts",IF($L127="Yes","Done",IF($E127="","Consent missing: check before the next text",IF($E127="No","No consent: do not text",IF($K127&lt;&gt;"",IF($K127&lt;TODAY(),"Next step overdue","Next step scheduled"),IF($I127&lt;&gt;"","Reply: answer and log the next step",IF(NOW()-$A127&gt;1,"No reply after 1 day: one more text or a call","Waiting for reply"))))))))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IF($A128="","",IF(OR($E128="Stopped",ISNUMBER(SEARCH("STOP",$I128))),"Opted out: no more texts",IF($L128="Yes","Done",IF($E128="","Consent missing: check before the next text",IF($E128="No","No consent: do not text",IF($K128&lt;&gt;"",IF($K128&lt;TODAY(),"Next step overdue","Next step scheduled"),IF($I128&lt;&gt;"","Reply: answer and log the next step",IF(NOW()-$A128&gt;1,"No reply after 1 day: one more text or a call","Waiting for reply"))))))))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IF($A129="","",IF(OR($E129="Stopped",ISNUMBER(SEARCH("STOP",$I129))),"Opted out: no more texts",IF($L129="Yes","Done",IF($E129="","Consent missing: check before the next text",IF($E129="No","No consent: do not text",IF($K129&lt;&gt;"",IF($K129&lt;TODAY(),"Next step overdue","Next step scheduled"),IF($I129&lt;&gt;"","Reply: answer and log the next step",IF(NOW()-$A129&gt;1,"No reply after 1 day: one more text or a call","Waiting for reply"))))))))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IF($A130="","",IF(OR($E130="Stopped",ISNUMBER(SEARCH("STOP",$I130))),"Opted out: no more texts",IF($L130="Yes","Done",IF($E130="","Consent missing: check before the next text",IF($E130="No","No consent: do not text",IF($K130&lt;&gt;"",IF($K130&lt;TODAY(),"Next step overdue","Next step scheduled"),IF($I130&lt;&gt;"","Reply: answer and log the next step",IF(NOW()-$A130&gt;1,"No reply after 1 day: one more text or a call","Waiting for reply"))))))))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IF($A131="","",IF(OR($E131="Stopped",ISNUMBER(SEARCH("STOP",$I131))),"Opted out: no more texts",IF($L131="Yes","Done",IF($E131="","Consent missing: check before the next text",IF($E131="No","No consent: do not text",IF($K131&lt;&gt;"",IF($K131&lt;TODAY(),"Next step overdue","Next step scheduled"),IF($I131&lt;&gt;"","Reply: answer and log the next step",IF(NOW()-$A131&gt;1,"No reply after 1 day: one more text or a call","Waiting for reply"))))))))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IF($A132="","",IF(OR($E132="Stopped",ISNUMBER(SEARCH("STOP",$I132))),"Opted out: no more texts",IF($L132="Yes","Done",IF($E132="","Consent missing: check before the next text",IF($E132="No","No consent: do not text",IF($K132&lt;&gt;"",IF($K132&lt;TODAY(),"Next step overdue","Next step scheduled"),IF($I132&lt;&gt;"","Reply: answer and log the next step",IF(NOW()-$A132&gt;1,"No reply after 1 day: one more text or a call","Waiting for reply"))))))))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IF($A133="","",IF(OR($E133="Stopped",ISNUMBER(SEARCH("STOP",$I133))),"Opted out: no more texts",IF($L133="Yes","Done",IF($E133="","Consent missing: check before the next text",IF($E133="No","No consent: do not text",IF($K133&lt;&gt;"",IF($K133&lt;TODAY(),"Next step overdue","Next step scheduled"),IF($I133&lt;&gt;"","Reply: answer and log the next step",IF(NOW()-$A133&gt;1,"No reply after 1 day: one more text or a call","Waiting for reply"))))))))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IF($A134="","",IF(OR($E134="Stopped",ISNUMBER(SEARCH("STOP",$I134))),"Opted out: no more texts",IF($L134="Yes","Done",IF($E134="","Consent missing: check before the next text",IF($E134="No","No consent: do not text",IF($K134&lt;&gt;"",IF($K134&lt;TODAY(),"Next step overdue","Next step scheduled"),IF($I134&lt;&gt;"","Reply: answer and log the next step",IF(NOW()-$A134&gt;1,"No reply after 1 day: one more text or a call","Waiting for reply"))))))))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IF($A135="","",IF(OR($E135="Stopped",ISNUMBER(SEARCH("STOP",$I135))),"Opted out: no more texts",IF($L135="Yes","Done",IF($E135="","Consent missing: check before the next text",IF($E135="No","No consent: do not text",IF($K135&lt;&gt;"",IF($K135&lt;TODAY(),"Next step overdue","Next step scheduled"),IF($I135&lt;&gt;"","Reply: answer and log the next step",IF(NOW()-$A135&gt;1,"No reply after 1 day: one more text or a call","Waiting for reply"))))))))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IF($A136="","",IF(OR($E136="Stopped",ISNUMBER(SEARCH("STOP",$I136))),"Opted out: no more texts",IF($L136="Yes","Done",IF($E136="","Consent missing: check before the next text",IF($E136="No","No consent: do not text",IF($K136&lt;&gt;"",IF($K136&lt;TODAY(),"Next step overdue","Next step scheduled"),IF($I136&lt;&gt;"","Reply: answer and log the next step",IF(NOW()-$A136&gt;1,"No reply after 1 day: one more text or a call","Waiting for reply"))))))))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IF($A137="","",IF(OR($E137="Stopped",ISNUMBER(SEARCH("STOP",$I137))),"Opted out: no more texts",IF($L137="Yes","Done",IF($E137="","Consent missing: check before the next text",IF($E137="No","No consent: do not text",IF($K137&lt;&gt;"",IF($K137&lt;TODAY(),"Next step overdue","Next step scheduled"),IF($I137&lt;&gt;"","Reply: answer and log the next step",IF(NOW()-$A137&gt;1,"No reply after 1 day: one more text or a call","Waiting for reply"))))))))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IF($A138="","",IF(OR($E138="Stopped",ISNUMBER(SEARCH("STOP",$I138))),"Opted out: no more texts",IF($L138="Yes","Done",IF($E138="","Consent missing: check before the next text",IF($E138="No","No consent: do not text",IF($K138&lt;&gt;"",IF($K138&lt;TODAY(),"Next step overdue","Next step scheduled"),IF($I138&lt;&gt;"","Reply: answer and log the next step",IF(NOW()-$A138&gt;1,"No reply after 1 day: one more text or a call","Waiting for reply"))))))))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IF($A139="","",IF(OR($E139="Stopped",ISNUMBER(SEARCH("STOP",$I139))),"Opted out: no more texts",IF($L139="Yes","Done",IF($E139="","Consent missing: check before the next text",IF($E139="No","No consent: do not text",IF($K139&lt;&gt;"",IF($K139&lt;TODAY(),"Next step overdue","Next step scheduled"),IF($I139&lt;&gt;"","Reply: answer and log the next step",IF(NOW()-$A139&gt;1,"No reply after 1 day: one more text or a call","Waiting for reply"))))))))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IF($A140="","",IF(OR($E140="Stopped",ISNUMBER(SEARCH("STOP",$I140))),"Opted out: no more texts",IF($L140="Yes","Done",IF($E140="","Consent missing: check before the next text",IF($E140="No","No consent: do not text",IF($K140&lt;&gt;"",IF($K140&lt;TODAY(),"Next step overdue","Next step scheduled"),IF($I140&lt;&gt;"","Reply: answer and log the next step",IF(NOW()-$A140&gt;1,"No reply after 1 day: one more text or a call","Waiting for reply"))))))))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IF($A141="","",IF(OR($E141="Stopped",ISNUMBER(SEARCH("STOP",$I141))),"Opted out: no more texts",IF($L141="Yes","Done",IF($E141="","Consent missing: check before the next text",IF($E141="No","No consent: do not text",IF($K141&lt;&gt;"",IF($K141&lt;TODAY(),"Next step overdue","Next step scheduled"),IF($I141&lt;&gt;"","Reply: answer and log the next step",IF(NOW()-$A141&gt;1,"No reply after 1 day: one more text or a call","Waiting for reply"))))))))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IF($A142="","",IF(OR($E142="Stopped",ISNUMBER(SEARCH("STOP",$I142))),"Opted out: no more texts",IF($L142="Yes","Done",IF($E142="","Consent missing: check before the next text",IF($E142="No","No consent: do not text",IF($K142&lt;&gt;"",IF($K142&lt;TODAY(),"Next step overdue","Next step scheduled"),IF($I142&lt;&gt;"","Reply: answer and log the next step",IF(NOW()-$A142&gt;1,"No reply after 1 day: one more text or a call","Waiting for reply"))))))))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IF($A143="","",IF(OR($E143="Stopped",ISNUMBER(SEARCH("STOP",$I143))),"Opted out: no more texts",IF($L143="Yes","Done",IF($E143="","Consent missing: check before the next text",IF($E143="No","No consent: do not text",IF($K143&lt;&gt;"",IF($K143&lt;TODAY(),"Next step overdue","Next step scheduled"),IF($I143&lt;&gt;"","Reply: answer and log the next step",IF(NOW()-$A143&gt;1,"No reply after 1 day: one more text or a call","Waiting for reply"))))))))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IF($A144="","",IF(OR($E144="Stopped",ISNUMBER(SEARCH("STOP",$I144))),"Opted out: no more texts",IF($L144="Yes","Done",IF($E144="","Consent missing: check before the next text",IF($E144="No","No consent: do not text",IF($K144&lt;&gt;"",IF($K144&lt;TODAY(),"Next step overdue","Next step scheduled"),IF($I144&lt;&gt;"","Reply: answer and log the next step",IF(NOW()-$A144&gt;1,"No reply after 1 day: one more text or a call","Waiting for reply"))))))))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IF($A145="","",IF(OR($E145="Stopped",ISNUMBER(SEARCH("STOP",$I145))),"Opted out: no more texts",IF($L145="Yes","Done",IF($E145="","Consent missing: check before the next text",IF($E145="No","No consent: do not text",IF($K145&lt;&gt;"",IF($K145&lt;TODAY(),"Next step overdue","Next step scheduled"),IF($I145&lt;&gt;"","Reply: answer and log the next step",IF(NOW()-$A145&gt;1,"No reply after 1 day: one more text or a call","Waiting for reply"))))))))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IF($A146="","",IF(OR($E146="Stopped",ISNUMBER(SEARCH("STOP",$I146))),"Opted out: no more texts",IF($L146="Yes","Done",IF($E146="","Consent missing: check before the next text",IF($E146="No","No consent: do not text",IF($K146&lt;&gt;"",IF($K146&lt;TODAY(),"Next step overdue","Next step scheduled"),IF($I146&lt;&gt;"","Reply: answer and log the next step",IF(NOW()-$A146&gt;1,"No reply after 1 day: one more text or a call","Waiting for reply"))))))))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IF($A147="","",IF(OR($E147="Stopped",ISNUMBER(SEARCH("STOP",$I147))),"Opted out: no more texts",IF($L147="Yes","Done",IF($E147="","Consent missing: check before the next text",IF($E147="No","No consent: do not text",IF($K147&lt;&gt;"",IF($K147&lt;TODAY(),"Next step overdue","Next step scheduled"),IF($I147&lt;&gt;"","Reply: answer and log the next step",IF(NOW()-$A147&gt;1,"No reply after 1 day: one more text or a call","Waiting for reply"))))))))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IF($A148="","",IF(OR($E148="Stopped",ISNUMBER(SEARCH("STOP",$I148))),"Opted out: no more texts",IF($L148="Yes","Done",IF($E148="","Consent missing: check before the next text",IF($E148="No","No consent: do not text",IF($K148&lt;&gt;"",IF($K148&lt;TODAY(),"Next step overdue","Next step scheduled"),IF($I148&lt;&gt;"","Reply: answer and log the next step",IF(NOW()-$A148&gt;1,"No reply after 1 day: one more text or a call","Waiting for reply"))))))))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IF($A149="","",IF(OR($E149="Stopped",ISNUMBER(SEARCH("STOP",$I149))),"Opted out: no more texts",IF($L149="Yes","Done",IF($E149="","Consent missing: check before the next text",IF($E149="No","No consent: do not text",IF($K149&lt;&gt;"",IF($K149&lt;TODAY(),"Next step overdue","Next step scheduled"),IF($I149&lt;&gt;"","Reply: answer and log the next step",IF(NOW()-$A149&gt;1,"No reply after 1 day: one more text or a call","Waiting for reply"))))))))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IF($A150="","",IF(OR($E150="Stopped",ISNUMBER(SEARCH("STOP",$I150))),"Opted out: no more texts",IF($L150="Yes","Done",IF($E150="","Consent missing: check before the next text",IF($E150="No","No consent: do not text",IF($K150&lt;&gt;"",IF($K150&lt;TODAY(),"Next step overdue","Next step scheduled"),IF($I150&lt;&gt;"","Reply: answer and log the next step",IF(NOW()-$A150&gt;1,"No reply after 1 day: one more text or a call","Waiting for reply"))))))))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IF($A151="","",IF(OR($E151="Stopped",ISNUMBER(SEARCH("STOP",$I151))),"Opted out: no more texts",IF($L151="Yes","Done",IF($E151="","Consent missing: check before the next text",IF($E151="No","No consent: do not text",IF($K151&lt;&gt;"",IF($K151&lt;TODAY(),"Next step overdue","Next step scheduled"),IF($I151&lt;&gt;"","Reply: answer and log the next step",IF(NOW()-$A151&gt;1,"No reply after 1 day: one more text or a call","Waiting for reply"))))))))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IF($A152="","",IF(OR($E152="Stopped",ISNUMBER(SEARCH("STOP",$I152))),"Opted out: no more texts",IF($L152="Yes","Done",IF($E152="","Consent missing: check before the next text",IF($E152="No","No consent: do not text",IF($K152&lt;&gt;"",IF($K152&lt;TODAY(),"Next step overdue","Next step scheduled"),IF($I152&lt;&gt;"","Reply: answer and log the next step",IF(NOW()-$A152&gt;1,"No reply after 1 day: one more text or a call","Waiting for reply"))))))))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IF($A153="","",IF(OR($E153="Stopped",ISNUMBER(SEARCH("STOP",$I153))),"Opted out: no more texts",IF($L153="Yes","Done",IF($E153="","Consent missing: check before the next text",IF($E153="No","No consent: do not text",IF($K153&lt;&gt;"",IF($K153&lt;TODAY(),"Next step overdue","Next step scheduled"),IF($I153&lt;&gt;"","Reply: answer and log the next step",IF(NOW()-$A153&gt;1,"No reply after 1 day: one more text or a call","Waiting for reply"))))))))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IF($A154="","",IF(OR($E154="Stopped",ISNUMBER(SEARCH("STOP",$I154))),"Opted out: no more texts",IF($L154="Yes","Done",IF($E154="","Consent missing: check before the next text",IF($E154="No","No consent: do not text",IF($K154&lt;&gt;"",IF($K154&lt;TODAY(),"Next step overdue","Next step scheduled"),IF($I154&lt;&gt;"","Reply: answer and log the next step",IF(NOW()-$A154&gt;1,"No reply after 1 day: one more text or a call","Waiting for reply"))))))))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IF($A155="","",IF(OR($E155="Stopped",ISNUMBER(SEARCH("STOP",$I155))),"Opted out: no more texts",IF($L155="Yes","Done",IF($E155="","Consent missing: check before the next text",IF($E155="No","No consent: do not text",IF($K155&lt;&gt;"",IF($K155&lt;TODAY(),"Next step overdue","Next step scheduled"),IF($I155&lt;&gt;"","Reply: answer and log the next step",IF(NOW()-$A155&gt;1,"No reply after 1 day: one more text or a call","Waiting for reply"))))))))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IF($A156="","",IF(OR($E156="Stopped",ISNUMBER(SEARCH("STOP",$I156))),"Opted out: no more texts",IF($L156="Yes","Done",IF($E156="","Consent missing: check before the next text",IF($E156="No","No consent: do not text",IF($K156&lt;&gt;"",IF($K156&lt;TODAY(),"Next step overdue","Next step scheduled"),IF($I156&lt;&gt;"","Reply: answer and log the next step",IF(NOW()-$A156&gt;1,"No reply after 1 day: one more text or a call","Waiting for reply"))))))))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IF($A157="","",IF(OR($E157="Stopped",ISNUMBER(SEARCH("STOP",$I157))),"Opted out: no more texts",IF($L157="Yes","Done",IF($E157="","Consent missing: check before the next text",IF($E157="No","No consent: do not text",IF($K157&lt;&gt;"",IF($K157&lt;TODAY(),"Next step overdue","Next step scheduled"),IF($I157&lt;&gt;"","Reply: answer and log the next step",IF(NOW()-$A157&gt;1,"No reply after 1 day: one more text or a call","Waiting for reply"))))))))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IF($A158="","",IF(OR($E158="Stopped",ISNUMBER(SEARCH("STOP",$I158))),"Opted out: no more texts",IF($L158="Yes","Done",IF($E158="","Consent missing: check before the next text",IF($E158="No","No consent: do not text",IF($K158&lt;&gt;"",IF($K158&lt;TODAY(),"Next step overdue","Next step scheduled"),IF($I158&lt;&gt;"","Reply: answer and log the next step",IF(NOW()-$A158&gt;1,"No reply after 1 day: one more text or a call","Waiting for reply"))))))))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IF($A159="","",IF(OR($E159="Stopped",ISNUMBER(SEARCH("STOP",$I159))),"Opted out: no more texts",IF($L159="Yes","Done",IF($E159="","Consent missing: check before the next text",IF($E159="No","No consent: do not text",IF($K159&lt;&gt;"",IF($K159&lt;TODAY(),"Next step overdue","Next step scheduled"),IF($I159&lt;&gt;"","Reply: answer and log the next step",IF(NOW()-$A159&gt;1,"No reply after 1 day: one more text or a call","Waiting for reply"))))))))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IF($A160="","",IF(OR($E160="Stopped",ISNUMBER(SEARCH("STOP",$I160))),"Opted out: no more texts",IF($L160="Yes","Done",IF($E160="","Consent missing: check before the next text",IF($E160="No","No consent: do not text",IF($K160&lt;&gt;"",IF($K160&lt;TODAY(),"Next step overdue","Next step scheduled"),IF($I160&lt;&gt;"","Reply: answer and log the next step",IF(NOW()-$A160&gt;1,"No reply after 1 day: one more text or a call","Waiting for reply"))))))))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IF($A161="","",IF(OR($E161="Stopped",ISNUMBER(SEARCH("STOP",$I161))),"Opted out: no more texts",IF($L161="Yes","Done",IF($E161="","Consent missing: check before the next text",IF($E161="No","No consent: do not text",IF($K161&lt;&gt;"",IF($K161&lt;TODAY(),"Next step overdue","Next step scheduled"),IF($I161&lt;&gt;"","Reply: answer and log the next step",IF(NOW()-$A161&gt;1,"No reply after 1 day: one more text or a call","Waiting for reply"))))))))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IF($A162="","",IF(OR($E162="Stopped",ISNUMBER(SEARCH("STOP",$I162))),"Opted out: no more texts",IF($L162="Yes","Done",IF($E162="","Consent missing: check before the next text",IF($E162="No","No consent: do not text",IF($K162&lt;&gt;"",IF($K162&lt;TODAY(),"Next step overdue","Next step scheduled"),IF($I162&lt;&gt;"","Reply: answer and log the next step",IF(NOW()-$A162&gt;1,"No reply after 1 day: one more text or a call","Waiting for reply"))))))))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IF($A163="","",IF(OR($E163="Stopped",ISNUMBER(SEARCH("STOP",$I163))),"Opted out: no more texts",IF($L163="Yes","Done",IF($E163="","Consent missing: check before the next text",IF($E163="No","No consent: do not text",IF($K163&lt;&gt;"",IF($K163&lt;TODAY(),"Next step overdue","Next step scheduled"),IF($I163&lt;&gt;"","Reply: answer and log the next step",IF(NOW()-$A163&gt;1,"No reply after 1 day: one more text or a call","Waiting for reply"))))))))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IF($A164="","",IF(OR($E164="Stopped",ISNUMBER(SEARCH("STOP",$I164))),"Opted out: no more texts",IF($L164="Yes","Done",IF($E164="","Consent missing: check before the next text",IF($E164="No","No consent: do not text",IF($K164&lt;&gt;"",IF($K164&lt;TODAY(),"Next step overdue","Next step scheduled"),IF($I164&lt;&gt;"","Reply: answer and log the next step",IF(NOW()-$A164&gt;1,"No reply after 1 day: one more text or a call","Waiting for reply"))))))))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IF($A165="","",IF(OR($E165="Stopped",ISNUMBER(SEARCH("STOP",$I165))),"Opted out: no more texts",IF($L165="Yes","Done",IF($E165="","Consent missing: check before the next text",IF($E165="No","No consent: do not text",IF($K165&lt;&gt;"",IF($K165&lt;TODAY(),"Next step overdue","Next step scheduled"),IF($I165&lt;&gt;"","Reply: answer and log the next step",IF(NOW()-$A165&gt;1,"No reply after 1 day: one more text or a call","Waiting for reply"))))))))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IF($A166="","",IF(OR($E166="Stopped",ISNUMBER(SEARCH("STOP",$I166))),"Opted out: no more texts",IF($L166="Yes","Done",IF($E166="","Consent missing: check before the next text",IF($E166="No","No consent: do not text",IF($K166&lt;&gt;"",IF($K166&lt;TODAY(),"Next step overdue","Next step scheduled"),IF($I166&lt;&gt;"","Reply: answer and log the next step",IF(NOW()-$A166&gt;1,"No reply after 1 day: one more text or a call","Waiting for reply"))))))))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IF($A167="","",IF(OR($E167="Stopped",ISNUMBER(SEARCH("STOP",$I167))),"Opted out: no more texts",IF($L167="Yes","Done",IF($E167="","Consent missing: check before the next text",IF($E167="No","No consent: do not text",IF($K167&lt;&gt;"",IF($K167&lt;TODAY(),"Next step overdue","Next step scheduled"),IF($I167&lt;&gt;"","Reply: answer and log the next step",IF(NOW()-$A167&gt;1,"No reply after 1 day: one more text or a call","Waiting for reply"))))))))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IF($A168="","",IF(OR($E168="Stopped",ISNUMBER(SEARCH("STOP",$I168))),"Opted out: no more texts",IF($L168="Yes","Done",IF($E168="","Consent missing: check before the next text",IF($E168="No","No consent: do not text",IF($K168&lt;&gt;"",IF($K168&lt;TODAY(),"Next step overdue","Next step scheduled"),IF($I168&lt;&gt;"","Reply: answer and log the next step",IF(NOW()-$A168&gt;1,"No reply after 1 day: one more text or a call","Waiting for reply"))))))))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IF($A169="","",IF(OR($E169="Stopped",ISNUMBER(SEARCH("STOP",$I169))),"Opted out: no more texts",IF($L169="Yes","Done",IF($E169="","Consent missing: check before the next text",IF($E169="No","No consent: do not text",IF($K169&lt;&gt;"",IF($K169&lt;TODAY(),"Next step overdue","Next step scheduled"),IF($I169&lt;&gt;"","Reply: answer and log the next step",IF(NOW()-$A169&gt;1,"No reply after 1 day: one more text or a call","Waiting for reply"))))))))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IF($A170="","",IF(OR($E170="Stopped",ISNUMBER(SEARCH("STOP",$I170))),"Opted out: no more texts",IF($L170="Yes","Done",IF($E170="","Consent missing: check before the next text",IF($E170="No","No consent: do not text",IF($K170&lt;&gt;"",IF($K170&lt;TODAY(),"Next step overdue","Next step scheduled"),IF($I170&lt;&gt;"","Reply: answer and log the next step",IF(NOW()-$A170&gt;1,"No reply after 1 day: one more text or a call","Waiting for reply"))))))))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IF($A171="","",IF(OR($E171="Stopped",ISNUMBER(SEARCH("STOP",$I171))),"Opted out: no more texts",IF($L171="Yes","Done",IF($E171="","Consent missing: check before the next text",IF($E171="No","No consent: do not text",IF($K171&lt;&gt;"",IF($K171&lt;TODAY(),"Next step overdue","Next step scheduled"),IF($I171&lt;&gt;"","Reply: answer and log the next step",IF(NOW()-$A171&gt;1,"No reply after 1 day: one more text or a call","Waiting for reply"))))))))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IF($A172="","",IF(OR($E172="Stopped",ISNUMBER(SEARCH("STOP",$I172))),"Opted out: no more texts",IF($L172="Yes","Done",IF($E172="","Consent missing: check before the next text",IF($E172="No","No consent: do not text",IF($K172&lt;&gt;"",IF($K172&lt;TODAY(),"Next step overdue","Next step scheduled"),IF($I172&lt;&gt;"","Reply: answer and log the next step",IF(NOW()-$A172&gt;1,"No reply after 1 day: one more text or a call","Waiting for reply"))))))))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IF($A173="","",IF(OR($E173="Stopped",ISNUMBER(SEARCH("STOP",$I173))),"Opted out: no more texts",IF($L173="Yes","Done",IF($E173="","Consent missing: check before the next text",IF($E173="No","No consent: do not text",IF($K173&lt;&gt;"",IF($K173&lt;TODAY(),"Next step overdue","Next step scheduled"),IF($I173&lt;&gt;"","Reply: answer and log the next step",IF(NOW()-$A173&gt;1,"No reply after 1 day: one more text or a call","Waiting for reply"))))))))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IF($A174="","",IF(OR($E174="Stopped",ISNUMBER(SEARCH("STOP",$I174))),"Opted out: no more texts",IF($L174="Yes","Done",IF($E174="","Consent missing: check before the next text",IF($E174="No","No consent: do not text",IF($K174&lt;&gt;"",IF($K174&lt;TODAY(),"Next step overdue","Next step scheduled"),IF($I174&lt;&gt;"","Reply: answer and log the next step",IF(NOW()-$A174&gt;1,"No reply after 1 day: one more text or a call","Waiting for reply"))))))))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IF($A175="","",IF(OR($E175="Stopped",ISNUMBER(SEARCH("STOP",$I175))),"Opted out: no more texts",IF($L175="Yes","Done",IF($E175="","Consent missing: check before the next text",IF($E175="No","No consent: do not text",IF($K175&lt;&gt;"",IF($K175&lt;TODAY(),"Next step overdue","Next step scheduled"),IF($I175&lt;&gt;"","Reply: answer and log the next step",IF(NOW()-$A175&gt;1,"No reply after 1 day: one more text or a call","Waiting for reply"))))))))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IF($A176="","",IF(OR($E176="Stopped",ISNUMBER(SEARCH("STOP",$I176))),"Opted out: no more texts",IF($L176="Yes","Done",IF($E176="","Consent missing: check before the next text",IF($E176="No","No consent: do not text",IF($K176&lt;&gt;"",IF($K176&lt;TODAY(),"Next step overdue","Next step scheduled"),IF($I176&lt;&gt;"","Reply: answer and log the next step",IF(NOW()-$A176&gt;1,"No reply after 1 day: one more text or a call","Waiting for reply"))))))))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IF($A177="","",IF(OR($E177="Stopped",ISNUMBER(SEARCH("STOP",$I177))),"Opted out: no more texts",IF($L177="Yes","Done",IF($E177="","Consent missing: check before the next text",IF($E177="No","No consent: do not text",IF($K177&lt;&gt;"",IF($K177&lt;TODAY(),"Next step overdue","Next step scheduled"),IF($I177&lt;&gt;"","Reply: answer and log the next step",IF(NOW()-$A177&gt;1,"No reply after 1 day: one more text or a call","Waiting for reply"))))))))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IF($A178="","",IF(OR($E178="Stopped",ISNUMBER(SEARCH("STOP",$I178))),"Opted out: no more texts",IF($L178="Yes","Done",IF($E178="","Consent missing: check before the next text",IF($E178="No","No consent: do not text",IF($K178&lt;&gt;"",IF($K178&lt;TODAY(),"Next step overdue","Next step scheduled"),IF($I178&lt;&gt;"","Reply: answer and log the next step",IF(NOW()-$A178&gt;1,"No reply after 1 day: one more text or a call","Waiting for reply"))))))))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IF($A179="","",IF(OR($E179="Stopped",ISNUMBER(SEARCH("STOP",$I179))),"Opted out: no more texts",IF($L179="Yes","Done",IF($E179="","Consent missing: check before the next text",IF($E179="No","No consent: do not text",IF($K179&lt;&gt;"",IF($K179&lt;TODAY(),"Next step overdue","Next step scheduled"),IF($I179&lt;&gt;"","Reply: answer and log the next step",IF(NOW()-$A179&gt;1,"No reply after 1 day: one more text or a call","Waiting for reply"))))))))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IF($A180="","",IF(OR($E180="Stopped",ISNUMBER(SEARCH("STOP",$I180))),"Opted out: no more texts",IF($L180="Yes","Done",IF($E180="","Consent missing: check before the next text",IF($E180="No","No consent: do not text",IF($K180&lt;&gt;"",IF($K180&lt;TODAY(),"Next step overdue","Next step scheduled"),IF($I180&lt;&gt;"","Reply: answer and log the next step",IF(NOW()-$A180&gt;1,"No reply after 1 day: one more text or a call","Waiting for reply"))))))))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IF($A181="","",IF(OR($E181="Stopped",ISNUMBER(SEARCH("STOP",$I181))),"Opted out: no more texts",IF($L181="Yes","Done",IF($E181="","Consent missing: check before the next text",IF($E181="No","No consent: do not text",IF($K181&lt;&gt;"",IF($K181&lt;TODAY(),"Next step overdue","Next step scheduled"),IF($I181&lt;&gt;"","Reply: answer and log the next step",IF(NOW()-$A181&gt;1,"No reply after 1 day: one more text or a call","Waiting for reply"))))))))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IF($A182="","",IF(OR($E182="Stopped",ISNUMBER(SEARCH("STOP",$I182))),"Opted out: no more texts",IF($L182="Yes","Done",IF($E182="","Consent missing: check before the next text",IF($E182="No","No consent: do not text",IF($K182&lt;&gt;"",IF($K182&lt;TODAY(),"Next step overdue","Next step scheduled"),IF($I182&lt;&gt;"","Reply: answer and log the next step",IF(NOW()-$A182&gt;1,"No reply after 1 day: one more text or a call","Waiting for reply"))))))))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IF($A183="","",IF(OR($E183="Stopped",ISNUMBER(SEARCH("STOP",$I183))),"Opted out: no more texts",IF($L183="Yes","Done",IF($E183="","Consent missing: check before the next text",IF($E183="No","No consent: do not text",IF($K183&lt;&gt;"",IF($K183&lt;TODAY(),"Next step overdue","Next step scheduled"),IF($I183&lt;&gt;"","Reply: answer and log the next step",IF(NOW()-$A183&gt;1,"No reply after 1 day: one more text or a call","Waiting for reply"))))))))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IF($A184="","",IF(OR($E184="Stopped",ISNUMBER(SEARCH("STOP",$I184))),"Opted out: no more texts",IF($L184="Yes","Done",IF($E184="","Consent missing: check before the next text",IF($E184="No","No consent: do not text",IF($K184&lt;&gt;"",IF($K184&lt;TODAY(),"Next step overdue","Next step scheduled"),IF($I184&lt;&gt;"","Reply: answer and log the next step",IF(NOW()-$A184&gt;1,"No reply after 1 day: one more text or a call","Waiting for reply"))))))))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IF($A185="","",IF(OR($E185="Stopped",ISNUMBER(SEARCH("STOP",$I185))),"Opted out: no more texts",IF($L185="Yes","Done",IF($E185="","Consent missing: check before the next text",IF($E185="No","No consent: do not text",IF($K185&lt;&gt;"",IF($K185&lt;TODAY(),"Next step overdue","Next step scheduled"),IF($I185&lt;&gt;"","Reply: answer and log the next step",IF(NOW()-$A185&gt;1,"No reply after 1 day: one more text or a call","Waiting for reply"))))))))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IF($A186="","",IF(OR($E186="Stopped",ISNUMBER(SEARCH("STOP",$I186))),"Opted out: no more texts",IF($L186="Yes","Done",IF($E186="","Consent missing: check before the next text",IF($E186="No","No consent: do not text",IF($K186&lt;&gt;"",IF($K186&lt;TODAY(),"Next step overdue","Next step scheduled"),IF($I186&lt;&gt;"","Reply: answer and log the next step",IF(NOW()-$A186&gt;1,"No reply after 1 day: one more text or a call","Waiting for reply"))))))))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IF($A187="","",IF(OR($E187="Stopped",ISNUMBER(SEARCH("STOP",$I187))),"Opted out: no more texts",IF($L187="Yes","Done",IF($E187="","Consent missing: check before the next text",IF($E187="No","No consent: do not text",IF($K187&lt;&gt;"",IF($K187&lt;TODAY(),"Next step overdue","Next step scheduled"),IF($I187&lt;&gt;"","Reply: answer and log the next step",IF(NOW()-$A187&gt;1,"No reply after 1 day: one more text or a call","Waiting for reply"))))))))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IF($A188="","",IF(OR($E188="Stopped",ISNUMBER(SEARCH("STOP",$I188))),"Opted out: no more texts",IF($L188="Yes","Done",IF($E188="","Consent missing: check before the next text",IF($E188="No","No consent: do not text",IF($K188&lt;&gt;"",IF($K188&lt;TODAY(),"Next step overdue","Next step scheduled"),IF($I188&lt;&gt;"","Reply: answer and log the next step",IF(NOW()-$A188&gt;1,"No reply after 1 day: one more text or a call","Waiting for reply"))))))))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IF($A189="","",IF(OR($E189="Stopped",ISNUMBER(SEARCH("STOP",$I189))),"Opted out: no more texts",IF($L189="Yes","Done",IF($E189="","Consent missing: check before the next text",IF($E189="No","No consent: do not text",IF($K189&lt;&gt;"",IF($K189&lt;TODAY(),"Next step overdue","Next step scheduled"),IF($I189&lt;&gt;"","Reply: answer and log the next step",IF(NOW()-$A189&gt;1,"No reply after 1 day: one more text or a call","Waiting for reply"))))))))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IF($A190="","",IF(OR($E190="Stopped",ISNUMBER(SEARCH("STOP",$I190))),"Opted out: no more texts",IF($L190="Yes","Done",IF($E190="","Consent missing: check before the next text",IF($E190="No","No consent: do not text",IF($K190&lt;&gt;"",IF($K190&lt;TODAY(),"Next step overdue","Next step scheduled"),IF($I190&lt;&gt;"","Reply: answer and log the next step",IF(NOW()-$A190&gt;1,"No reply after 1 day: one more text or a call","Waiting for reply"))))))))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IF($A191="","",IF(OR($E191="Stopped",ISNUMBER(SEARCH("STOP",$I191))),"Opted out: no more texts",IF($L191="Yes","Done",IF($E191="","Consent missing: check before the next text",IF($E191="No","No consent: do not text",IF($K191&lt;&gt;"",IF($K191&lt;TODAY(),"Next step overdue","Next step scheduled"),IF($I191&lt;&gt;"","Reply: answer and log the next step",IF(NOW()-$A191&gt;1,"No reply after 1 day: one more text or a call","Waiting for reply"))))))))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IF($A192="","",IF(OR($E192="Stopped",ISNUMBER(SEARCH("STOP",$I192))),"Opted out: no more texts",IF($L192="Yes","Done",IF($E192="","Consent missing: check before the next text",IF($E192="No","No consent: do not text",IF($K192&lt;&gt;"",IF($K192&lt;TODAY(),"Next step overdue","Next step scheduled"),IF($I192&lt;&gt;"","Reply: answer and log the next step",IF(NOW()-$A192&gt;1,"No reply after 1 day: one more text or a call","Waiting for reply"))))))))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IF($A193="","",IF(OR($E193="Stopped",ISNUMBER(SEARCH("STOP",$I193))),"Opted out: no more texts",IF($L193="Yes","Done",IF($E193="","Consent missing: check before the next text",IF($E193="No","No consent: do not text",IF($K193&lt;&gt;"",IF($K193&lt;TODAY(),"Next step overdue","Next step scheduled"),IF($I193&lt;&gt;"","Reply: answer and log the next step",IF(NOW()-$A193&gt;1,"No reply after 1 day: one more text or a call","Waiting for reply"))))))))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IF($A194="","",IF(OR($E194="Stopped",ISNUMBER(SEARCH("STOP",$I194))),"Opted out: no more texts",IF($L194="Yes","Done",IF($E194="","Consent missing: check before the next text",IF($E194="No","No consent: do not text",IF($K194&lt;&gt;"",IF($K194&lt;TODAY(),"Next step overdue","Next step scheduled"),IF($I194&lt;&gt;"","Reply: answer and log the next step",IF(NOW()-$A194&gt;1,"No reply after 1 day: one more text or a call","Waiting for reply"))))))))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IF($A195="","",IF(OR($E195="Stopped",ISNUMBER(SEARCH("STOP",$I195))),"Opted out: no more texts",IF($L195="Yes","Done",IF($E195="","Consent missing: check before the next text",IF($E195="No","No consent: do not text",IF($K195&lt;&gt;"",IF($K195&lt;TODAY(),"Next step overdue","Next step scheduled"),IF($I195&lt;&gt;"","Reply: answer and log the next step",IF(NOW()-$A195&gt;1,"No reply after 1 day: one more text or a call","Waiting for reply"))))))))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IF($A196="","",IF(OR($E196="Stopped",ISNUMBER(SEARCH("STOP",$I196))),"Opted out: no more texts",IF($L196="Yes","Done",IF($E196="","Consent missing: check before the next text",IF($E196="No","No consent: do not text",IF($K196&lt;&gt;"",IF($K196&lt;TODAY(),"Next step overdue","Next step scheduled"),IF($I196&lt;&gt;"","Reply: answer and log the next step",IF(NOW()-$A196&gt;1,"No reply after 1 day: one more text or a call","Waiting for reply"))))))))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IF($A197="","",IF(OR($E197="Stopped",ISNUMBER(SEARCH("STOP",$I197))),"Opted out: no more texts",IF($L197="Yes","Done",IF($E197="","Consent missing: check before the next text",IF($E197="No","No consent: do not text",IF($K197&lt;&gt;"",IF($K197&lt;TODAY(),"Next step overdue","Next step scheduled"),IF($I197&lt;&gt;"","Reply: answer and log the next step",IF(NOW()-$A197&gt;1,"No reply after 1 day: one more text or a call","Waiting for reply"))))))))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IF($A198="","",IF(OR($E198="Stopped",ISNUMBER(SEARCH("STOP",$I198))),"Opted out: no more texts",IF($L198="Yes","Done",IF($E198="","Consent missing: check before the next text",IF($E198="No","No consent: do not text",IF($K198&lt;&gt;"",IF($K198&lt;TODAY(),"Next step overdue","Next step scheduled"),IF($I198&lt;&gt;"","Reply: answer and log the next step",IF(NOW()-$A198&gt;1,"No reply after 1 day: one more text or a call","Waiting for reply"))))))))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IF($A199="","",IF(OR($E199="Stopped",ISNUMBER(SEARCH("STOP",$I199))),"Opted out: no more texts",IF($L199="Yes","Done",IF($E199="","Consent missing: check before the next text",IF($E199="No","No consent: do not text",IF($K199&lt;&gt;"",IF($K199&lt;TODAY(),"Next step overdue","Next step scheduled"),IF($I199&lt;&gt;"","Reply: answer and log the next step",IF(NOW()-$A199&gt;1,"No reply after 1 day: one more text or a call","Waiting for reply"))))))))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IF($A200="","",IF(OR($E200="Stopped",ISNUMBER(SEARCH("STOP",$I200))),"Opted out: no more texts",IF($L200="Yes","Done",IF($E200="","Consent missing: check before the next text",IF($E200="No","No consent: do not text",IF($K200&lt;&gt;"",IF($K200&lt;TODAY(),"Next step overdue","Next step scheduled"),IF($I200&lt;&gt;"","Reply: answer and log the next step",IF(NOW()-$A200&gt;1,"No reply after 1 day: one more text or a call","Waiting for reply"))))))))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IF($A201="","",IF(OR($E201="Stopped",ISNUMBER(SEARCH("STOP",$I201))),"Opted out: no more texts",IF($L201="Yes","Done",IF($E201="","Consent missing: check before the next text",IF($E201="No","No consent: do not text",IF($K201&lt;&gt;"",IF($K201&lt;TODAY(),"Next step overdue","Next step scheduled"),IF($I201&lt;&gt;"","Reply: answer and log the next step",IF(NOW()-$A201&gt;1,"No reply after 1 day: one more text or a call","Waiting for reply"))))))))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IF($A202="","",IF(OR($E202="Stopped",ISNUMBER(SEARCH("STOP",$I202))),"Opted out: no more texts",IF($L202="Yes","Done",IF($E202="","Consent missing: check before the next text",IF($E202="No","No consent: do not text",IF($K202&lt;&gt;"",IF($K202&lt;TODAY(),"Next step overdue","Next step scheduled"),IF($I202&lt;&gt;"","Reply: answer and log the next step",IF(NOW()-$A202&gt;1,"No reply after 1 day: one more text or a call","Waiting for reply"))))))))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IF($A203="","",IF(OR($E203="Stopped",ISNUMBER(SEARCH("STOP",$I203))),"Opted out: no more texts",IF($L203="Yes","Done",IF($E203="","Consent missing: check before the next text",IF($E203="No","No consent: do not text",IF($K203&lt;&gt;"",IF($K203&lt;TODAY(),"Next step overdue","Next step scheduled"),IF($I203&lt;&gt;"","Reply: answer and log the next step",IF(NOW()-$A203&gt;1,"No reply after 1 day: one more text or a call","Waiting for reply"))))))))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IF($A204="","",IF(OR($E204="Stopped",ISNUMBER(SEARCH("STOP",$I204))),"Opted out: no more texts",IF($L204="Yes","Done",IF($E204="","Consent missing: check before the next text",IF($E204="No","No consent: do not text",IF($K204&lt;&gt;"",IF($K204&lt;TODAY(),"Next step overdue","Next step scheduled"),IF($I204&lt;&gt;"","Reply: answer and log the next step",IF(NOW()-$A204&gt;1,"No reply after 1 day: one more text or a call","Waiting for reply"))))))))</f>
        <v/>
      </c>
    </row>
  </sheetData>
  <autoFilter ref="A4:M204"/>
  <conditionalFormatting sqref="M5:M204">
    <cfRule type="expression" priority="1" dxfId="0">
      <formula>$M5="Done"</formula>
    </cfRule>
    <cfRule type="expression" priority="2" dxfId="2">
      <formula>$M5="Next step scheduled"</formula>
    </cfRule>
    <cfRule type="expression" priority="3" dxfId="2">
      <formula>$M5="Waiting for reply"</formula>
    </cfRule>
    <cfRule type="expression" priority="4" dxfId="3">
      <formula>$M5="No reply after 1 day: one more text or a call"</formula>
    </cfRule>
    <cfRule type="expression" priority="5" dxfId="3">
      <formula>$M5="Reply: answer and log the next step"</formula>
    </cfRule>
    <cfRule type="expression" priority="6" dxfId="3">
      <formula>$M5="Consent missing: check before the next text"</formula>
    </cfRule>
    <cfRule type="expression" priority="7" dxfId="1">
      <formula>$M5="Next step overdue"</formula>
    </cfRule>
    <cfRule type="expression" priority="8" dxfId="1">
      <formula>$M5="No consent: do not text"</formula>
    </cfRule>
    <cfRule type="expression" priority="9" dxfId="1">
      <formula>$M5="Opted out: no more texts"</formula>
    </cfRule>
  </conditionalFormatting>
  <conditionalFormatting sqref="E5:E204">
    <cfRule type="expression" priority="10" dxfId="1">
      <formula>$E5="No"</formula>
    </cfRule>
    <cfRule type="expression" priority="11" dxfId="1">
      <formula>$E5="Stopped"</formula>
    </cfRule>
  </conditionalFormatting>
  <dataValidations count="4">
    <dataValidation sqref="D5:D204" showDropDown="0" showInputMessage="0" showErrorMessage="0" allowBlank="1" type="list">
      <formula1>='Lists'!$A$5:$A$18</formula1>
    </dataValidation>
    <dataValidation sqref="E5:E204" showDropDown="0" showInputMessage="0" showErrorMessage="1" allowBlank="1" type="list">
      <formula1>='Lists'!$B$5:$B$7</formula1>
    </dataValidation>
    <dataValidation sqref="F5:F204" showDropDown="0" showInputMessage="0" showErrorMessage="0" allowBlank="1" type="list">
      <formula1>='Lists'!$C$5:$C$18</formula1>
    </dataValidation>
    <dataValidation sqref="L5:L204" showDropDown="0" showInputMessage="0" showErrorMessage="1" allowBlank="1" type="list">
      <formula1>='Lists'!$D$5:$D$6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Text summary</t>
        </is>
      </c>
    </row>
    <row r="2">
      <c r="A2" s="2" t="inlineStr">
        <is>
          <t>Totals from the Sent log sheet. They update when you change a row.</t>
        </is>
      </c>
    </row>
    <row r="4">
      <c r="A4" s="11" t="inlineStr">
        <is>
          <t>Totals</t>
        </is>
      </c>
    </row>
    <row r="5" ht="24" customHeight="1">
      <c r="A5" s="3" t="inlineStr">
        <is>
          <t>Measure</t>
        </is>
      </c>
      <c r="B5" s="3" t="inlineStr">
        <is>
          <t>Total</t>
        </is>
      </c>
    </row>
    <row r="6">
      <c r="A6" s="5" t="inlineStr">
        <is>
          <t>Texts logged</t>
        </is>
      </c>
      <c r="B6" s="12">
        <f>COUNTA('Sent log'!$A$5:$A$204)</f>
        <v/>
      </c>
    </row>
    <row r="7">
      <c r="A7" s="5" t="inlineStr">
        <is>
          <t>With consent on file (Yes)</t>
        </is>
      </c>
      <c r="B7" s="12">
        <f>COUNTIFS('Sent log'!$A$5:$A$204,"&lt;&gt;",'Sent log'!$E$5:$E$204,"Yes")</f>
        <v/>
      </c>
    </row>
    <row r="8">
      <c r="A8" s="5" t="inlineStr">
        <is>
          <t>Consent missing or No</t>
        </is>
      </c>
      <c r="B8" s="12">
        <f>COUNTIFS('Sent log'!$A$5:$A$204,"&lt;&gt;",'Sent log'!$E$5:$E$204,"")+COUNTIFS('Sent log'!$A$5:$A$204,"&lt;&gt;",'Sent log'!$E$5:$E$204,"No")</f>
        <v/>
      </c>
    </row>
    <row r="9">
      <c r="A9" s="5" t="inlineStr">
        <is>
          <t>Opted out (STOP)</t>
        </is>
      </c>
      <c r="B9" s="12">
        <f>COUNTIF('Sent log'!$M$5:$M$204,"Opted out: no more texts")</f>
        <v/>
      </c>
    </row>
    <row r="10">
      <c r="A10" s="5" t="inlineStr">
        <is>
          <t>Replies</t>
        </is>
      </c>
      <c r="B10" s="12">
        <f>COUNTIFS('Sent log'!$A$5:$A$204,"&lt;&gt;",'Sent log'!$I$5:$I$204,"&lt;&gt;")</f>
        <v/>
      </c>
    </row>
    <row r="11">
      <c r="A11" s="5" t="inlineStr">
        <is>
          <t>Reply rate</t>
        </is>
      </c>
      <c r="B11" s="13">
        <f>IF(B6=0,"",B10/B6)</f>
        <v/>
      </c>
    </row>
    <row r="12">
      <c r="A12" s="5" t="inlineStr">
        <is>
          <t>Waiting for a reply</t>
        </is>
      </c>
      <c r="B12" s="12">
        <f>COUNTIF('Sent log'!$M$5:$M$204,"Waiting for reply")+COUNTIF('Sent log'!$M$5:$M$204,"No reply after 1 day: one more text or a call")</f>
        <v/>
      </c>
    </row>
    <row r="13">
      <c r="A13" s="5" t="inlineStr">
        <is>
          <t>Next steps scheduled</t>
        </is>
      </c>
      <c r="B13" s="12">
        <f>COUNTIF('Sent log'!$M$5:$M$204,"Next step scheduled")</f>
        <v/>
      </c>
    </row>
    <row r="14">
      <c r="A14" s="5" t="inlineStr">
        <is>
          <t>Next steps overdue</t>
        </is>
      </c>
      <c r="B14" s="12">
        <f>COUNTIF('Sent log'!$M$5:$M$204,"Next step overdue")</f>
        <v/>
      </c>
    </row>
    <row r="15">
      <c r="A15" s="5" t="inlineStr">
        <is>
          <t>Done</t>
        </is>
      </c>
      <c r="B15" s="12">
        <f>COUNTIF('Sent log'!$M$5:$M$204,"Done")</f>
        <v/>
      </c>
    </row>
    <row r="17">
      <c r="A17" s="11" t="inlineStr">
        <is>
          <t>By text type</t>
        </is>
      </c>
    </row>
    <row r="18" ht="24" customHeight="1">
      <c r="A18" s="3" t="inlineStr">
        <is>
          <t>Text type</t>
        </is>
      </c>
      <c r="B18" s="3" t="inlineStr">
        <is>
          <t>Texts</t>
        </is>
      </c>
      <c r="C18" s="3" t="inlineStr">
        <is>
          <t>Replies</t>
        </is>
      </c>
      <c r="D18" s="3" t="inlineStr">
        <is>
          <t>Reply rate</t>
        </is>
      </c>
    </row>
    <row r="19">
      <c r="A19" s="4" t="inlineStr">
        <is>
          <t>New lead reply</t>
        </is>
      </c>
      <c r="B19" s="14">
        <f>COUNTIFS('Sent log'!$A$5:$A$204,"&lt;&gt;",'Sent log'!$D$5:$D$204,A19)</f>
        <v/>
      </c>
      <c r="C19" s="14">
        <f>COUNTIFS('Sent log'!$A$5:$A$204,"&lt;&gt;",'Sent log'!$D$5:$D$204,A19,'Sent log'!$I$5:$I$204,"&lt;&gt;")</f>
        <v/>
      </c>
      <c r="D19" s="15">
        <f>IF(B19=0,"",C19/B19)</f>
        <v/>
      </c>
    </row>
    <row r="20">
      <c r="A20" s="4" t="inlineStr">
        <is>
          <t>Quote follow-up</t>
        </is>
      </c>
      <c r="B20" s="14">
        <f>COUNTIFS('Sent log'!$A$5:$A$204,"&lt;&gt;",'Sent log'!$D$5:$D$204,A20)</f>
        <v/>
      </c>
      <c r="C20" s="14">
        <f>COUNTIFS('Sent log'!$A$5:$A$204,"&lt;&gt;",'Sent log'!$D$5:$D$204,A20,'Sent log'!$I$5:$I$204,"&lt;&gt;")</f>
        <v/>
      </c>
      <c r="D20" s="15">
        <f>IF(B20=0,"",C20/B20)</f>
        <v/>
      </c>
    </row>
    <row r="21">
      <c r="A21" s="4" t="inlineStr">
        <is>
          <t>Re-engagement</t>
        </is>
      </c>
      <c r="B21" s="14">
        <f>COUNTIFS('Sent log'!$A$5:$A$204,"&lt;&gt;",'Sent log'!$D$5:$D$204,A21)</f>
        <v/>
      </c>
      <c r="C21" s="14">
        <f>COUNTIFS('Sent log'!$A$5:$A$204,"&lt;&gt;",'Sent log'!$D$5:$D$204,A21,'Sent log'!$I$5:$I$204,"&lt;&gt;")</f>
        <v/>
      </c>
      <c r="D21" s="15">
        <f>IF(B21=0,"",C21/B21)</f>
        <v/>
      </c>
    </row>
    <row r="22">
      <c r="A22" s="4" t="inlineStr">
        <is>
          <t>Abandoned cart</t>
        </is>
      </c>
      <c r="B22" s="14">
        <f>COUNTIFS('Sent log'!$A$5:$A$204,"&lt;&gt;",'Sent log'!$D$5:$D$204,A22)</f>
        <v/>
      </c>
      <c r="C22" s="14">
        <f>COUNTIFS('Sent log'!$A$5:$A$204,"&lt;&gt;",'Sent log'!$D$5:$D$204,A22,'Sent log'!$I$5:$I$204,"&lt;&gt;")</f>
        <v/>
      </c>
      <c r="D22" s="15">
        <f>IF(B22=0,"",C22/B22)</f>
        <v/>
      </c>
    </row>
    <row r="23">
      <c r="A23" s="4" t="inlineStr">
        <is>
          <t>Order and delivery</t>
        </is>
      </c>
      <c r="B23" s="14">
        <f>COUNTIFS('Sent log'!$A$5:$A$204,"&lt;&gt;",'Sent log'!$D$5:$D$204,A23)</f>
        <v/>
      </c>
      <c r="C23" s="14">
        <f>COUNTIFS('Sent log'!$A$5:$A$204,"&lt;&gt;",'Sent log'!$D$5:$D$204,A23,'Sent log'!$I$5:$I$204,"&lt;&gt;")</f>
        <v/>
      </c>
      <c r="D23" s="15">
        <f>IF(B23=0,"",C23/B23)</f>
        <v/>
      </c>
    </row>
    <row r="24">
      <c r="A24" s="4" t="inlineStr">
        <is>
          <t>Review request</t>
        </is>
      </c>
      <c r="B24" s="14">
        <f>COUNTIFS('Sent log'!$A$5:$A$204,"&lt;&gt;",'Sent log'!$D$5:$D$204,A24)</f>
        <v/>
      </c>
      <c r="C24" s="14">
        <f>COUNTIFS('Sent log'!$A$5:$A$204,"&lt;&gt;",'Sent log'!$D$5:$D$204,A24,'Sent log'!$I$5:$I$204,"&lt;&gt;")</f>
        <v/>
      </c>
      <c r="D24" s="15">
        <f>IF(B24=0,"",C24/B24)</f>
        <v/>
      </c>
    </row>
    <row r="25">
      <c r="A25" s="4" t="inlineStr">
        <is>
          <t>Payment reminder</t>
        </is>
      </c>
      <c r="B25" s="14">
        <f>COUNTIFS('Sent log'!$A$5:$A$204,"&lt;&gt;",'Sent log'!$D$5:$D$204,A25)</f>
        <v/>
      </c>
      <c r="C25" s="14">
        <f>COUNTIFS('Sent log'!$A$5:$A$204,"&lt;&gt;",'Sent log'!$D$5:$D$204,A25,'Sent log'!$I$5:$I$204,"&lt;&gt;")</f>
        <v/>
      </c>
      <c r="D25" s="15">
        <f>IF(B25=0,"",C25/B25)</f>
        <v/>
      </c>
    </row>
    <row r="26">
      <c r="A26" s="4" t="inlineStr">
        <is>
          <t>Closed and back on</t>
        </is>
      </c>
      <c r="B26" s="14">
        <f>COUNTIFS('Sent log'!$A$5:$A$204,"&lt;&gt;",'Sent log'!$D$5:$D$204,A26)</f>
        <v/>
      </c>
      <c r="C26" s="14">
        <f>COUNTIFS('Sent log'!$A$5:$A$204,"&lt;&gt;",'Sent log'!$D$5:$D$204,A26,'Sent log'!$I$5:$I$204,"&lt;&gt;")</f>
        <v/>
      </c>
      <c r="D26" s="15">
        <f>IF(B26=0,"",C26/B26)</f>
        <v/>
      </c>
    </row>
    <row r="28">
      <c r="A28" s="11" t="inlineStr">
        <is>
          <t>By sender</t>
        </is>
      </c>
    </row>
    <row r="29" ht="24" customHeight="1">
      <c r="A29" s="3" t="inlineStr">
        <is>
          <t>Sender</t>
        </is>
      </c>
      <c r="B29" s="3" t="inlineStr">
        <is>
          <t>Texts</t>
        </is>
      </c>
      <c r="C29" s="3" t="inlineStr">
        <is>
          <t>Replies</t>
        </is>
      </c>
      <c r="D29" s="3" t="inlineStr">
        <is>
          <t>Reply rate</t>
        </is>
      </c>
    </row>
    <row r="30">
      <c r="A30" s="4" t="inlineStr">
        <is>
          <t>Dev</t>
        </is>
      </c>
      <c r="B30" s="14">
        <f>COUNTIFS('Sent log'!$A$5:$A$204,"&lt;&gt;",'Sent log'!$F$5:$F$204,A30)</f>
        <v/>
      </c>
      <c r="C30" s="14">
        <f>COUNTIFS('Sent log'!$A$5:$A$204,"&lt;&gt;",'Sent log'!$F$5:$F$204,A30,'Sent log'!$I$5:$I$204,"&lt;&gt;")</f>
        <v/>
      </c>
      <c r="D30" s="15">
        <f>IF(B30=0,"",C30/B30)</f>
        <v/>
      </c>
    </row>
    <row r="31">
      <c r="A31" s="4" t="inlineStr">
        <is>
          <t>Noah</t>
        </is>
      </c>
      <c r="B31" s="14">
        <f>COUNTIFS('Sent log'!$A$5:$A$204,"&lt;&gt;",'Sent log'!$F$5:$F$204,A31)</f>
        <v/>
      </c>
      <c r="C31" s="14">
        <f>COUNTIFS('Sent log'!$A$5:$A$204,"&lt;&gt;",'Sent log'!$F$5:$F$204,A31,'Sent log'!$I$5:$I$204,"&lt;&gt;")</f>
        <v/>
      </c>
      <c r="D31" s="15">
        <f>IF(B31=0,"",C31/B31)</f>
        <v/>
      </c>
    </row>
    <row r="33">
      <c r="A33" s="16" t="inlineStr">
        <is>
          <t>Free template from CRMsoftware.pro. Fictional example data.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Lists</t>
        </is>
      </c>
    </row>
    <row r="2">
      <c r="A2" s="2" t="inlineStr">
        <is>
          <t>Edit the text types and senders here. The dropdowns on the Sent log and the Summary use these lists.</t>
        </is>
      </c>
    </row>
    <row r="4" ht="24" customHeight="1">
      <c r="A4" s="3" t="inlineStr">
        <is>
          <t>Text types</t>
        </is>
      </c>
      <c r="B4" s="3" t="inlineStr">
        <is>
          <t>Consent on file</t>
        </is>
      </c>
      <c r="C4" s="3" t="inlineStr">
        <is>
          <t>Senders</t>
        </is>
      </c>
      <c r="D4" s="3" t="inlineStr">
        <is>
          <t>Yes / No</t>
        </is>
      </c>
    </row>
    <row r="5">
      <c r="A5" s="5" t="inlineStr">
        <is>
          <t>New lead reply</t>
        </is>
      </c>
      <c r="B5" s="5" t="inlineStr">
        <is>
          <t>Yes</t>
        </is>
      </c>
      <c r="C5" s="5" t="inlineStr">
        <is>
          <t>Dev</t>
        </is>
      </c>
      <c r="D5" s="5" t="inlineStr">
        <is>
          <t>Yes</t>
        </is>
      </c>
    </row>
    <row r="6">
      <c r="A6" s="5" t="inlineStr">
        <is>
          <t>Quote follow-up</t>
        </is>
      </c>
      <c r="B6" s="5" t="inlineStr">
        <is>
          <t>No</t>
        </is>
      </c>
      <c r="C6" s="5" t="inlineStr">
        <is>
          <t>Noah</t>
        </is>
      </c>
      <c r="D6" s="5" t="inlineStr">
        <is>
          <t>No</t>
        </is>
      </c>
    </row>
    <row r="7">
      <c r="A7" s="5" t="inlineStr">
        <is>
          <t>Re-engagement</t>
        </is>
      </c>
      <c r="B7" s="5" t="inlineStr">
        <is>
          <t>Stopped</t>
        </is>
      </c>
      <c r="C7" s="5" t="n"/>
      <c r="D7" s="5" t="n"/>
    </row>
    <row r="8">
      <c r="A8" s="5" t="inlineStr">
        <is>
          <t>Abandoned cart</t>
        </is>
      </c>
      <c r="B8" s="5" t="n"/>
      <c r="C8" s="5" t="n"/>
      <c r="D8" s="5" t="n"/>
    </row>
    <row r="9">
      <c r="A9" s="5" t="inlineStr">
        <is>
          <t>Order and delivery</t>
        </is>
      </c>
      <c r="B9" s="5" t="n"/>
      <c r="C9" s="5" t="n"/>
      <c r="D9" s="5" t="n"/>
    </row>
    <row r="10">
      <c r="A10" s="5" t="inlineStr">
        <is>
          <t>Review request</t>
        </is>
      </c>
      <c r="B10" s="5" t="n"/>
      <c r="C10" s="5" t="n"/>
      <c r="D10" s="5" t="n"/>
    </row>
    <row r="11">
      <c r="A11" s="5" t="inlineStr">
        <is>
          <t>Payment reminder</t>
        </is>
      </c>
      <c r="B11" s="5" t="n"/>
      <c r="C11" s="5" t="n"/>
      <c r="D11" s="5" t="n"/>
    </row>
    <row r="12">
      <c r="A12" s="5" t="inlineStr">
        <is>
          <t>Closed and back on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Sent log</dc:title>
  <dcterms:created xmlns:dcterms="http://purl.org/dc/terms/" xmlns:xsi="http://www.w3.org/2001/XMLSchema-instance" xsi:type="dcterms:W3CDTF">2026-10-19T13:11:01Z</dcterms:created>
  <dcterms:modified xmlns:dcterms="http://purl.org/dc/terms/" xmlns:xsi="http://www.w3.org/2001/XMLSchema-instance" xsi:type="dcterms:W3CDTF">2026-10-19T13:11:02Z</dcterms:modified>
</cp:coreProperties>
</file>