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示词库" sheetId="1" state="visible" r:id="rId1"/>
    <sheet xmlns:r="http://schemas.openxmlformats.org/officeDocument/2006/relationships" name="测试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设置" sheetId="4" state="visible" r:id="rId4"/>
  </sheets>
  <definedNames>
    <definedName name="_xlnm._FilterDatabase" localSheetId="0" hidden="1">'提示词库'!$A$4:$N$204</definedName>
    <definedName name="_xlnm._FilterDatabase" localSheetId="1" hidden="1">'测试记录'!$A$4:$J$204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0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9" customWidth="1" min="4" max="4"/>
    <col width="70" customWidth="1" min="5" max="5"/>
    <col width="34" customWidth="1" min="6" max="6"/>
    <col width="34" customWidth="1" min="7" max="7"/>
    <col width="15" customWidth="1" min="8" max="8"/>
    <col width="8" customWidth="1" min="9" max="9"/>
    <col width="8" customWidth="1" min="10" max="10"/>
    <col width="8" customWidth="1" min="11" max="11"/>
    <col width="12" customWidth="1" min="12" max="12"/>
    <col width="12" customWidth="1" min="13" max="13"/>
    <col width="15" customWidth="1" min="14" max="14"/>
  </cols>
  <sheetData>
    <row r="1">
      <c r="A1" s="1" t="inlineStr">
        <is>
          <t>客服 AI 提示词库</t>
        </is>
      </c>
    </row>
    <row r="2">
      <c r="A2" s="2" t="inlineStr">
        <is>
          <t>每个提示词一行，编号与页面一致。每次修改提示词，都要把版本号加 1。“测试次数”“通过次数”“未通过次数”“上次测试”“复测日期”和“状态”根据“测试记录”自动填写，只计当前版本。</t>
        </is>
      </c>
    </row>
    <row r="4" ht="34" customHeight="1">
      <c r="A4" s="3" t="inlineStr">
        <is>
          <t>#</t>
        </is>
      </c>
      <c r="B4" s="3" t="inlineStr">
        <is>
          <t>提示词</t>
        </is>
      </c>
      <c r="C4" s="3" t="inlineStr">
        <is>
          <t>任务分组</t>
        </is>
      </c>
      <c r="D4" s="3" t="inlineStr">
        <is>
          <t>版本</t>
        </is>
      </c>
      <c r="E4" s="3" t="inlineStr">
        <is>
          <t>提示词原文</t>
        </is>
      </c>
      <c r="F4" s="3" t="inlineStr">
        <is>
          <t>粘贴内容</t>
        </is>
      </c>
      <c r="G4" s="3" t="inlineStr">
        <is>
          <t>发送前检查</t>
        </is>
      </c>
      <c r="H4" s="3" t="inlineStr">
        <is>
          <t>负责人</t>
        </is>
      </c>
      <c r="I4" s="3" t="inlineStr">
        <is>
          <t>测试次数</t>
        </is>
      </c>
      <c r="J4" s="3" t="inlineStr">
        <is>
          <t>通过次数</t>
        </is>
      </c>
      <c r="K4" s="3" t="inlineStr">
        <is>
          <t>未通过次数</t>
        </is>
      </c>
      <c r="L4" s="3" t="inlineStr">
        <is>
          <t>上次测试</t>
        </is>
      </c>
      <c r="M4" s="3" t="inlineStr">
        <is>
          <t>复测日期</t>
        </is>
      </c>
      <c r="N4" s="3" t="inlineStr">
        <is>
          <t>状态</t>
        </is>
      </c>
    </row>
    <row r="5">
      <c r="A5" s="4" t="inlineStr">
        <is>
          <t>1</t>
        </is>
      </c>
      <c r="B5" s="5" t="inlineStr">
        <is>
          <t>5 部分提示词</t>
        </is>
      </c>
      <c r="C5" s="6" t="inlineStr">
        <is>
          <t>从这里开始：5 个部分</t>
        </is>
      </c>
      <c r="D5" s="7" t="n">
        <v>1</v>
      </c>
      <c r="E5" s="6" t="inlineStr">
        <is>
          <t>角色：你是[公司名称]的客服人员，这是一家[业务类型]。用[语言]写，语气[亲切、平实]，署名[您的名字]。
任务：[要写什么，写给谁]。
事实（只用这些）：[客户的消息（只写名字，不带姓）、相关事实、政策条文、我的决定]。
规则：不添加事实中没有的任何内容。除非事实中写明，否则不写价格、日期、退款、折扣或承诺。如果缺少某个事实，写“缺失”，并告诉我还需要什么。
格式：[邮件或聊天消息]，不超过 [160] 字，结尾给出一个下一步。</t>
        </is>
      </c>
      <c r="F5" s="6" t="inlineStr">
        <is>
          <t>只填一次：公司、语言、语气、字数上限、您的名字。之后每个案例填写事实。</t>
        </is>
      </c>
      <c r="G5" s="6" t="inlineStr">
        <is>
          <t>5 项检查：事实、数字、承诺、语气、隐私。</t>
        </is>
      </c>
      <c r="H5" s="6" t="inlineStr">
        <is>
          <t>Noelle Kapoor</t>
        </is>
      </c>
      <c r="I5" s="8">
        <f>IF($B5="","",COUNTIFS('测试记录'!$B$5:$B$204,$B5,'测试记录'!$C$5:$C$204,$D5))</f>
        <v/>
      </c>
      <c r="J5" s="8">
        <f>IF($B5="","",COUNTIFS('测试记录'!$B$5:$B$204,$B5,'测试记录'!$C$5:$C$204,$D5,'测试记录'!$G$5:$G$204,"通过"))</f>
        <v/>
      </c>
      <c r="K5" s="8">
        <f>IF($B5="","",COUNTIFS('测试记录'!$B$5:$B$204,$B5,'测试记录'!$C$5:$C$204,$D5,'测试记录'!$G$5:$G$204,"未通过"))</f>
        <v/>
      </c>
      <c r="L5" s="9">
        <f>IF($B5="","",IF($I5=0,"",_xlfn.MAXIFS('测试记录'!$A$5:$A$204,'测试记录'!$B$5:$B$204,$B5,'测试记录'!$C$5:$C$204,$D5)))</f>
        <v/>
      </c>
      <c r="M5" s="9">
        <f>IF(OR($B5="",$L5=""),"",$L5+'设置'!$B$6)</f>
        <v/>
      </c>
      <c r="N5" s="10">
        <f>IF($B5="","",IF($I5=0,"未测试",IF($K5&gt;0,"修改后复测",IF($J5&lt;'设置'!$B$5,"需继续测试","就绪"))))</f>
        <v/>
      </c>
    </row>
    <row r="6">
      <c r="A6" s="4" t="inlineStr">
        <is>
          <t>2.1</t>
        </is>
      </c>
      <c r="B6" s="5" t="inlineStr">
        <is>
          <t>根据事实回复</t>
        </is>
      </c>
      <c r="C6" s="6" t="inlineStr">
        <is>
          <t>根据事实回复</t>
        </is>
      </c>
      <c r="D6" s="7" t="n">
        <v>3</v>
      </c>
      <c r="E6" s="6" t="inlineStr">
        <is>
          <t>你是[公司名称]的客服人员。请回复下面这条客户消息：
[客户消息]
事实（只用这些）：[订单或账户信息、日期、状态]
我们的决定：[我们会做什么，什么时候做]
第一句就回答客户的问题。只道歉一次，针对具体的问题。不要添加上面没有的日期、金额、退款、抵用金或折扣。如果缺少某个事实，写“缺失”。
[邮件或聊天消息]，不超过 [160] 字，结尾给出一个下一步。</t>
        </is>
      </c>
      <c r="F6" s="6" t="inlineStr">
        <is>
          <t>客户消息（只写名字，不带姓）、事实、您的决定。</t>
        </is>
      </c>
      <c r="G6" s="6" t="inlineStr">
        <is>
          <t>日期和金额与订单一致。没有您未决定的内容。</t>
        </is>
      </c>
      <c r="H6" s="6" t="inlineStr">
        <is>
          <t>Noelle Kapoor</t>
        </is>
      </c>
      <c r="I6" s="8">
        <f>IF($B6="","",COUNTIFS('测试记录'!$B$5:$B$204,$B6,'测试记录'!$C$5:$C$204,$D6))</f>
        <v/>
      </c>
      <c r="J6" s="8">
        <f>IF($B6="","",COUNTIFS('测试记录'!$B$5:$B$204,$B6,'测试记录'!$C$5:$C$204,$D6,'测试记录'!$G$5:$G$204,"通过"))</f>
        <v/>
      </c>
      <c r="K6" s="8">
        <f>IF($B6="","",COUNTIFS('测试记录'!$B$5:$B$204,$B6,'测试记录'!$C$5:$C$204,$D6,'测试记录'!$G$5:$G$204,"未通过"))</f>
        <v/>
      </c>
      <c r="L6" s="9">
        <f>IF($B6="","",IF($I6=0,"",_xlfn.MAXIFS('测试记录'!$A$5:$A$204,'测试记录'!$B$5:$B$204,$B6,'测试记录'!$C$5:$C$204,$D6)))</f>
        <v/>
      </c>
      <c r="M6" s="9">
        <f>IF(OR($B6="",$L6=""),"",$L6+'设置'!$B$6)</f>
        <v/>
      </c>
      <c r="N6" s="10">
        <f>IF($B6="","",IF($I6=0,"未测试",IF($K6&gt;0,"修改后复测",IF($J6&lt;'设置'!$B$5,"需继续测试","就绪"))))</f>
        <v/>
      </c>
    </row>
    <row r="7">
      <c r="A7" s="4" t="inlineStr">
        <is>
          <t>2.2</t>
        </is>
      </c>
      <c r="B7" s="5" t="inlineStr">
        <is>
          <t>按政策拒绝</t>
        </is>
      </c>
      <c r="C7" s="6" t="inlineStr">
        <is>
          <t>根据事实回复</t>
        </is>
      </c>
      <c r="D7" s="7" t="n">
        <v>1</v>
      </c>
      <c r="E7" s="6" t="inlineStr">
        <is>
          <t>请回复一位要求[请求内容]的客户。我们的答复是拒绝。
政策（只引用这段）：[政策原文]
我们可以提供的替代方案：[替代方案，或没有]
在前 2 句中给出决定，用平实的话解释那一条政策原因，然后提出一次替代方案。不要为政策道歉，不要暗示政策可能改变，也不要编造例外。不超过 [200] 字，语气[亲切、平实]。</t>
        </is>
      </c>
      <c r="F7" s="6" t="inlineStr">
        <is>
          <t>客户的请求、政策原文、您的决定、一个真实可行的替代方案。</t>
        </is>
      </c>
      <c r="G7" s="6" t="inlineStr">
        <is>
          <t>先说拒绝。政策引用准确。没有您给不了的例外。</t>
        </is>
      </c>
      <c r="H7" s="6" t="inlineStr">
        <is>
          <t>Noelle Kapoor</t>
        </is>
      </c>
      <c r="I7" s="8">
        <f>IF($B7="","",COUNTIFS('测试记录'!$B$5:$B$204,$B7,'测试记录'!$C$5:$C$204,$D7))</f>
        <v/>
      </c>
      <c r="J7" s="8">
        <f>IF($B7="","",COUNTIFS('测试记录'!$B$5:$B$204,$B7,'测试记录'!$C$5:$C$204,$D7,'测试记录'!$G$5:$G$204,"通过"))</f>
        <v/>
      </c>
      <c r="K7" s="8">
        <f>IF($B7="","",COUNTIFS('测试记录'!$B$5:$B$204,$B7,'测试记录'!$C$5:$C$204,$D7,'测试记录'!$G$5:$G$204,"未通过"))</f>
        <v/>
      </c>
      <c r="L7" s="9">
        <f>IF($B7="","",IF($I7=0,"",_xlfn.MAXIFS('测试记录'!$A$5:$A$204,'测试记录'!$B$5:$B$204,$B7,'测试记录'!$C$5:$C$204,$D7)))</f>
        <v/>
      </c>
      <c r="M7" s="9">
        <f>IF(OR($B7="",$L7=""),"",$L7+'设置'!$B$6)</f>
        <v/>
      </c>
      <c r="N7" s="10">
        <f>IF($B7="","",IF($I7=0,"未测试",IF($K7&gt;0,"修改后复测",IF($J7&lt;'设置'!$B$5,"需继续测试","就绪"))))</f>
        <v/>
      </c>
    </row>
    <row r="8">
      <c r="A8" s="4" t="inlineStr">
        <is>
          <t>2.3</t>
        </is>
      </c>
      <c r="B8" s="5" t="inlineStr">
        <is>
          <t>询问一项缺失的信息</t>
        </is>
      </c>
      <c r="C8" s="6" t="inlineStr">
        <is>
          <t>根据事实回复</t>
        </is>
      </c>
      <c r="D8" s="7" t="n">
        <v>1</v>
      </c>
      <c r="E8" s="6" t="inlineStr">
        <is>
          <t>请简短回复这条消息：
[客户消息]
我们需要先知道一项信息才能帮忙：[所需信息，例如订单号]。用一个问题询问，说明我们为什么需要它，以及接下来会怎样：[下一步和时间]。绝不索要银行卡号、密码或证件号码。不超过 [80] 字。</t>
        </is>
      </c>
      <c r="F8" s="6" t="inlineStr">
        <is>
          <t>客户消息和您需要的那一项信息。</t>
        </is>
      </c>
      <c r="G8" s="6" t="inlineStr">
        <is>
          <t>只问一个问题。绝不索要银行卡号、密码或证件号码。</t>
        </is>
      </c>
      <c r="H8" s="6" t="inlineStr">
        <is>
          <t>Noelle Kapoor</t>
        </is>
      </c>
      <c r="I8" s="8">
        <f>IF($B8="","",COUNTIFS('测试记录'!$B$5:$B$204,$B8,'测试记录'!$C$5:$C$204,$D8))</f>
        <v/>
      </c>
      <c r="J8" s="8">
        <f>IF($B8="","",COUNTIFS('测试记录'!$B$5:$B$204,$B8,'测试记录'!$C$5:$C$204,$D8,'测试记录'!$G$5:$G$204,"通过"))</f>
        <v/>
      </c>
      <c r="K8" s="8">
        <f>IF($B8="","",COUNTIFS('测试记录'!$B$5:$B$204,$B8,'测试记录'!$C$5:$C$204,$D8,'测试记录'!$G$5:$G$204,"未通过"))</f>
        <v/>
      </c>
      <c r="L8" s="9">
        <f>IF($B8="","",IF($I8=0,"",_xlfn.MAXIFS('测试记录'!$A$5:$A$204,'测试记录'!$B$5:$B$204,$B8,'测试记录'!$C$5:$C$204,$D8)))</f>
        <v/>
      </c>
      <c r="M8" s="9">
        <f>IF(OR($B8="",$L8=""),"",$L8+'设置'!$B$6)</f>
        <v/>
      </c>
      <c r="N8" s="10">
        <f>IF($B8="","",IF($I8=0,"未测试",IF($K8&gt;0,"修改后复测",IF($J8&lt;'设置'!$B$5,"需继续测试","就绪"))))</f>
        <v/>
      </c>
    </row>
    <row r="9">
      <c r="A9" s="4" t="inlineStr">
        <is>
          <t>3.1</t>
        </is>
      </c>
      <c r="B9" s="5" t="inlineStr">
        <is>
          <t>缓和语气</t>
        </is>
      </c>
      <c r="C9" s="6" t="inlineStr">
        <is>
          <t>语气、长度、语言</t>
        </is>
      </c>
      <c r="D9" s="7" t="n">
        <v>1</v>
      </c>
      <c r="E9" s="6" t="inlineStr">
        <is>
          <t>请改写我给一位不满客户的回复。
对方的消息：[客户消息]
我的草稿：[您的草稿]
每个事实、日期和金额都必须原样保留。先用对方自己的话说出问题。承担我们这一方的责任。删掉“按照公司规定”这类推脱的说法。结尾说明接下来会怎样、什么时候。长度相同或更短。</t>
        </is>
      </c>
      <c r="F9" s="6" t="inlineStr">
        <is>
          <t>客户的消息和您的草稿。</t>
        </is>
      </c>
      <c r="G9" s="6" t="inlineStr">
        <is>
          <t>把每个日期和金额与草稿对照。没有新的承诺。</t>
        </is>
      </c>
      <c r="H9" s="6" t="inlineStr">
        <is>
          <t>Noelle Kapoor</t>
        </is>
      </c>
      <c r="I9" s="8">
        <f>IF($B9="","",COUNTIFS('测试记录'!$B$5:$B$204,$B9,'测试记录'!$C$5:$C$204,$D9))</f>
        <v/>
      </c>
      <c r="J9" s="8">
        <f>IF($B9="","",COUNTIFS('测试记录'!$B$5:$B$204,$B9,'测试记录'!$C$5:$C$204,$D9,'测试记录'!$G$5:$G$204,"通过"))</f>
        <v/>
      </c>
      <c r="K9" s="8">
        <f>IF($B9="","",COUNTIFS('测试记录'!$B$5:$B$204,$B9,'测试记录'!$C$5:$C$204,$D9,'测试记录'!$G$5:$G$204,"未通过"))</f>
        <v/>
      </c>
      <c r="L9" s="9">
        <f>IF($B9="","",IF($I9=0,"",_xlfn.MAXIFS('测试记录'!$A$5:$A$204,'测试记录'!$B$5:$B$204,$B9,'测试记录'!$C$5:$C$204,$D9)))</f>
        <v/>
      </c>
      <c r="M9" s="9">
        <f>IF(OR($B9="",$L9=""),"",$L9+'设置'!$B$6)</f>
        <v/>
      </c>
      <c r="N9" s="10">
        <f>IF($B9="","",IF($I9=0,"未测试",IF($K9&gt;0,"修改后复测",IF($J9&lt;'设置'!$B$5,"需继续测试","就绪"))))</f>
        <v/>
      </c>
    </row>
    <row r="10">
      <c r="A10" s="4" t="inlineStr">
        <is>
          <t>3.2</t>
        </is>
      </c>
      <c r="B10" s="5" t="inlineStr">
        <is>
          <t>缩短并简化</t>
        </is>
      </c>
      <c r="C10" s="6" t="inlineStr">
        <is>
          <t>语气、长度、语言</t>
        </is>
      </c>
      <c r="D10" s="7" t="n">
        <v>1</v>
      </c>
      <c r="E10" s="6" t="inlineStr">
        <is>
          <t>把这条回复缩短到 [120] 字以内，用于[聊天或手机屏幕]：
[您的回复]
以下内容必须原样保留：[必须保留的事实]。用短句和日常用语，不用行话，最多道歉一次。只返回新的回复。</t>
        </is>
      </c>
      <c r="F10" s="6" t="inlineStr">
        <is>
          <t>您的回复，以及必须保留的事实。</t>
        </is>
      </c>
      <c r="G10" s="6" t="inlineStr">
        <is>
          <t>您列出的事实和链接都还在，而且正确。</t>
        </is>
      </c>
      <c r="H10" s="6" t="inlineStr">
        <is>
          <t>Noelle Kapoor</t>
        </is>
      </c>
      <c r="I10" s="8">
        <f>IF($B10="","",COUNTIFS('测试记录'!$B$5:$B$204,$B10,'测试记录'!$C$5:$C$204,$D10))</f>
        <v/>
      </c>
      <c r="J10" s="8">
        <f>IF($B10="","",COUNTIFS('测试记录'!$B$5:$B$204,$B10,'测试记录'!$C$5:$C$204,$D10,'测试记录'!$G$5:$G$204,"通过"))</f>
        <v/>
      </c>
      <c r="K10" s="8">
        <f>IF($B10="","",COUNTIFS('测试记录'!$B$5:$B$204,$B10,'测试记录'!$C$5:$C$204,$D10,'测试记录'!$G$5:$G$204,"未通过"))</f>
        <v/>
      </c>
      <c r="L10" s="9">
        <f>IF($B10="","",IF($I10=0,"",_xlfn.MAXIFS('测试记录'!$A$5:$A$204,'测试记录'!$B$5:$B$204,$B10,'测试记录'!$C$5:$C$204,$D10)))</f>
        <v/>
      </c>
      <c r="M10" s="9">
        <f>IF(OR($B10="",$L10=""),"",$L10+'设置'!$B$6)</f>
        <v/>
      </c>
      <c r="N10" s="10">
        <f>IF($B10="","",IF($I10=0,"未测试",IF($K10&gt;0,"修改后复测",IF($J10&lt;'设置'!$B$5,"需继续测试","就绪"))))</f>
        <v/>
      </c>
    </row>
    <row r="11">
      <c r="A11" s="4" t="inlineStr">
        <is>
          <t>3.3</t>
        </is>
      </c>
      <c r="B11" s="5" t="inlineStr">
        <is>
          <t>翻译并回译</t>
        </is>
      </c>
      <c r="C11" s="6" t="inlineStr">
        <is>
          <t>语气、长度、语言</t>
        </is>
      </c>
      <c r="D11" s="7" t="n">
        <v>1</v>
      </c>
      <c r="E11" s="6" t="inlineStr">
        <is>
          <t>把这条回复翻译成[语言]，发给[国家或地区]的一位客户：
[您的回复]
姓名、订单号、金额、日期和链接必须与原文完全一致。使用[正式或非正式]的称呼。然后把你的译文逐句译回中文，方便我核对。</t>
        </is>
      </c>
      <c r="F11" s="6" t="inlineStr">
        <is>
          <t>您检查过的回复。</t>
        </is>
      </c>
      <c r="G11" s="6" t="inlineStr">
        <is>
          <t>回译与原文一致。日期使用当地格式。政策措辞由精通该语言的人核对。</t>
        </is>
      </c>
      <c r="H11" s="6" t="inlineStr">
        <is>
          <t>Noelle Kapoor</t>
        </is>
      </c>
      <c r="I11" s="8">
        <f>IF($B11="","",COUNTIFS('测试记录'!$B$5:$B$204,$B11,'测试记录'!$C$5:$C$204,$D11))</f>
        <v/>
      </c>
      <c r="J11" s="8">
        <f>IF($B11="","",COUNTIFS('测试记录'!$B$5:$B$204,$B11,'测试记录'!$C$5:$C$204,$D11,'测试记录'!$G$5:$G$204,"通过"))</f>
        <v/>
      </c>
      <c r="K11" s="8">
        <f>IF($B11="","",COUNTIFS('测试记录'!$B$5:$B$204,$B11,'测试记录'!$C$5:$C$204,$D11,'测试记录'!$G$5:$G$204,"未通过"))</f>
        <v/>
      </c>
      <c r="L11" s="9">
        <f>IF($B11="","",IF($I11=0,"",_xlfn.MAXIFS('测试记录'!$A$5:$A$204,'测试记录'!$B$5:$B$204,$B11,'测试记录'!$C$5:$C$204,$D11)))</f>
        <v/>
      </c>
      <c r="M11" s="9">
        <f>IF(OR($B11="",$L11=""),"",$L11+'设置'!$B$6)</f>
        <v/>
      </c>
      <c r="N11" s="10">
        <f>IF($B11="","",IF($I11=0,"未测试",IF($K11&gt;0,"修改后复测",IF($J11&lt;'设置'!$B$5,"需继续测试","就绪"))))</f>
        <v/>
      </c>
    </row>
    <row r="12">
      <c r="A12" s="4" t="inlineStr">
        <is>
          <t>4.1</t>
        </is>
      </c>
      <c r="B12" s="5" t="inlineStr">
        <is>
          <t>5 行交接摘要</t>
        </is>
      </c>
      <c r="C12" s="6" t="inlineStr">
        <is>
          <t>摘要和备注</t>
        </is>
      </c>
      <c r="D12" s="7" t="n">
        <v>1</v>
      </c>
      <c r="E12" s="6" t="inlineStr">
        <is>
          <t>请为一位没看过这段对话的同事总结这段客服对话：
[对话记录]
严格使用以下 5 行：
需求：客户想要什么，一句话。
事实：提到的产品、订单日期和金额。
已做：我们尝试过或承诺过的事，附日期。
待解决：还没有答复的问题。
下一步：唯一的下一步、由谁负责、截止何时。
只依据对话内容。不清楚的地方写“不明确”。</t>
        </is>
      </c>
      <c r="F12" s="6" t="inlineStr">
        <is>
          <t>完整对话，姓名已替换。</t>
        </is>
      </c>
      <c r="G12" s="6" t="inlineStr">
        <is>
          <t>“已做”中的每个承诺都确实出现在对话中，并附有日期。</t>
        </is>
      </c>
      <c r="H12" s="6" t="inlineStr">
        <is>
          <t>Noelle Kapoor</t>
        </is>
      </c>
      <c r="I12" s="8">
        <f>IF($B12="","",COUNTIFS('测试记录'!$B$5:$B$204,$B12,'测试记录'!$C$5:$C$204,$D12))</f>
        <v/>
      </c>
      <c r="J12" s="8">
        <f>IF($B12="","",COUNTIFS('测试记录'!$B$5:$B$204,$B12,'测试记录'!$C$5:$C$204,$D12,'测试记录'!$G$5:$G$204,"通过"))</f>
        <v/>
      </c>
      <c r="K12" s="8">
        <f>IF($B12="","",COUNTIFS('测试记录'!$B$5:$B$204,$B12,'测试记录'!$C$5:$C$204,$D12,'测试记录'!$G$5:$G$204,"未通过"))</f>
        <v/>
      </c>
      <c r="L12" s="9">
        <f>IF($B12="","",IF($I12=0,"",_xlfn.MAXIFS('测试记录'!$A$5:$A$204,'测试记录'!$B$5:$B$204,$B12,'测试记录'!$C$5:$C$204,$D12)))</f>
        <v/>
      </c>
      <c r="M12" s="9">
        <f>IF(OR($B12="",$L12=""),"",$L12+'设置'!$B$6)</f>
        <v/>
      </c>
      <c r="N12" s="10">
        <f>IF($B12="","",IF($I12=0,"未测试",IF($K12&gt;0,"修改后复测",IF($J12&lt;'设置'!$B$5,"需继续测试","就绪"))))</f>
        <v/>
      </c>
    </row>
    <row r="13">
      <c r="A13" s="4" t="inlineStr">
        <is>
          <t>4.2</t>
        </is>
      </c>
      <c r="B13" s="5" t="inlineStr">
        <is>
          <t>请经理做决定</t>
        </is>
      </c>
      <c r="C13" s="6" t="inlineStr">
        <is>
          <t>摘要和备注</t>
        </is>
      </c>
      <c r="D13" s="7" t="n">
        <v>1</v>
      </c>
      <c r="E13" s="6" t="inlineStr">
        <is>
          <t>请写一条简短的内部消息，请[经理]对一个客服案例做决定。
摘要：[5 行摘要]
客户要求：[请求内容]
政策：[政策原文]
可选方案：[2 到 3 个方案及各自的成本]
我的建议：[方案及理由]
需要答复的时间：[日期和时间]
不超过 [200] 字，方案用编号列表。最后写出需要决定的问题。</t>
        </is>
      </c>
      <c r="F13" s="6" t="inlineStr">
        <is>
          <t>5 行摘要、政策和您的可选方案。</t>
        </is>
      </c>
      <c r="G13" s="6" t="inlineStr">
        <is>
          <t>金额和客户的截止时间正确。除名字（不带姓）外没有其他个人数据。</t>
        </is>
      </c>
      <c r="H13" s="6" t="inlineStr">
        <is>
          <t>Noelle Kapoor</t>
        </is>
      </c>
      <c r="I13" s="8">
        <f>IF($B13="","",COUNTIFS('测试记录'!$B$5:$B$204,$B13,'测试记录'!$C$5:$C$204,$D13))</f>
        <v/>
      </c>
      <c r="J13" s="8">
        <f>IF($B13="","",COUNTIFS('测试记录'!$B$5:$B$204,$B13,'测试记录'!$C$5:$C$204,$D13,'测试记录'!$G$5:$G$204,"通过"))</f>
        <v/>
      </c>
      <c r="K13" s="8">
        <f>IF($B13="","",COUNTIFS('测试记录'!$B$5:$B$204,$B13,'测试记录'!$C$5:$C$204,$D13,'测试记录'!$G$5:$G$204,"未通过"))</f>
        <v/>
      </c>
      <c r="L13" s="9">
        <f>IF($B13="","",IF($I13=0,"",_xlfn.MAXIFS('测试记录'!$A$5:$A$204,'测试记录'!$B$5:$B$204,$B13,'测试记录'!$C$5:$C$204,$D13)))</f>
        <v/>
      </c>
      <c r="M13" s="9">
        <f>IF(OR($B13="",$L13=""),"",$L13+'设置'!$B$6)</f>
        <v/>
      </c>
      <c r="N13" s="10">
        <f>IF($B13="","",IF($I13=0,"未测试",IF($K13&gt;0,"修改后复测",IF($J13&lt;'设置'!$B$5,"需继续测试","就绪"))))</f>
        <v/>
      </c>
    </row>
    <row r="14">
      <c r="A14" s="4" t="inlineStr">
        <is>
          <t>5.1</t>
        </is>
      </c>
      <c r="B14" s="5" t="inlineStr">
        <is>
          <t>根据已解决的聊天写帮助文章</t>
        </is>
      </c>
      <c r="C14" s="6" t="inlineStr">
        <is>
          <t>帮助文章、已保存回复</t>
        </is>
      </c>
      <c r="D14" s="7" t="n">
        <v>2</v>
      </c>
      <c r="E14" s="6" t="inlineStr">
        <is>
          <t>根据下面这些已解决的聊天，写一篇关于[主题]的帮助文章：
[3 到 5 段聊天]
有效的解决方法：[步骤]
标题：按客户输入的方式写出这个问题。然后写一句话的答案、编号步骤（每步只有一个操作）、操作成功后客户会看到什么，以及什么时候联系我们。只使用有效的解决方法。最后列出聊天中这篇文章没有回答的问题。</t>
        </is>
      </c>
      <c r="F14" s="6" t="inlineStr">
        <is>
          <t>3 到 5 段已解决的聊天（已删除姓名），以及有效的解决方法。</t>
        </is>
      </c>
      <c r="G14" s="6" t="inlineStr">
        <is>
          <t>亲自按每个步骤操作一遍。界面名称和截图与当前产品一致。</t>
        </is>
      </c>
      <c r="H14" s="6" t="inlineStr">
        <is>
          <t>Noelle Kapoor</t>
        </is>
      </c>
      <c r="I14" s="8">
        <f>IF($B14="","",COUNTIFS('测试记录'!$B$5:$B$204,$B14,'测试记录'!$C$5:$C$204,$D14))</f>
        <v/>
      </c>
      <c r="J14" s="8">
        <f>IF($B14="","",COUNTIFS('测试记录'!$B$5:$B$204,$B14,'测试记录'!$C$5:$C$204,$D14,'测试记录'!$G$5:$G$204,"通过"))</f>
        <v/>
      </c>
      <c r="K14" s="8">
        <f>IF($B14="","",COUNTIFS('测试记录'!$B$5:$B$204,$B14,'测试记录'!$C$5:$C$204,$D14,'测试记录'!$G$5:$G$204,"未通过"))</f>
        <v/>
      </c>
      <c r="L14" s="9">
        <f>IF($B14="","",IF($I14=0,"",_xlfn.MAXIFS('测试记录'!$A$5:$A$204,'测试记录'!$B$5:$B$204,$B14,'测试记录'!$C$5:$C$204,$D14)))</f>
        <v/>
      </c>
      <c r="M14" s="9">
        <f>IF(OR($B14="",$L14=""),"",$L14+'设置'!$B$6)</f>
        <v/>
      </c>
      <c r="N14" s="10">
        <f>IF($B14="","",IF($I14=0,"未测试",IF($K14&gt;0,"修改后复测",IF($J14&lt;'设置'!$B$5,"需继续测试","就绪"))))</f>
        <v/>
      </c>
    </row>
    <row r="15">
      <c r="A15" s="4" t="inlineStr">
        <is>
          <t>5.2</t>
        </is>
      </c>
      <c r="B15" s="5" t="inlineStr">
        <is>
          <t>知识库 FAQ 条目</t>
        </is>
      </c>
      <c r="C15" s="6" t="inlineStr">
        <is>
          <t>帮助文章、已保存回复</t>
        </is>
      </c>
      <c r="D15" s="7" t="n">
        <v>1</v>
      </c>
      <c r="E15" s="6" t="inlineStr">
        <is>
          <t>写一条 FAQ 条目。
问题（用客户的原话）：[问题]
经批准的答案：[答案]
条件或例外（如有）：[条件]
答案开头先说“是”“否”或具体数字。最多 [3] 句。只使用经批准的答案。</t>
        </is>
      </c>
      <c r="F15" s="6" t="inlineStr">
        <is>
          <t>客户原话中的问题，以及经批准的答案。</t>
        </is>
      </c>
      <c r="G15" s="6" t="inlineStr">
        <is>
          <t>与您的政策页面一致。价格和日期是最新的，否则就不写。</t>
        </is>
      </c>
      <c r="H15" s="6" t="inlineStr">
        <is>
          <t>Noelle Kapoor</t>
        </is>
      </c>
      <c r="I15" s="8">
        <f>IF($B15="","",COUNTIFS('测试记录'!$B$5:$B$204,$B15,'测试记录'!$C$5:$C$204,$D15))</f>
        <v/>
      </c>
      <c r="J15" s="8">
        <f>IF($B15="","",COUNTIFS('测试记录'!$B$5:$B$204,$B15,'测试记录'!$C$5:$C$204,$D15,'测试记录'!$G$5:$G$204,"通过"))</f>
        <v/>
      </c>
      <c r="K15" s="8">
        <f>IF($B15="","",COUNTIFS('测试记录'!$B$5:$B$204,$B15,'测试记录'!$C$5:$C$204,$D15,'测试记录'!$G$5:$G$204,"未通过"))</f>
        <v/>
      </c>
      <c r="L15" s="9">
        <f>IF($B15="","",IF($I15=0,"",_xlfn.MAXIFS('测试记录'!$A$5:$A$204,'测试记录'!$B$5:$B$204,$B15,'测试记录'!$C$5:$C$204,$D15)))</f>
        <v/>
      </c>
      <c r="M15" s="9">
        <f>IF(OR($B15="",$L15=""),"",$L15+'设置'!$B$6)</f>
        <v/>
      </c>
      <c r="N15" s="10">
        <f>IF($B15="","",IF($I15=0,"未测试",IF($K15&gt;0,"修改后复测",IF($J15&lt;'设置'!$B$5,"需继续测试","就绪"))))</f>
        <v/>
      </c>
    </row>
    <row r="16">
      <c r="A16" s="4" t="inlineStr">
        <is>
          <t>5.3</t>
        </is>
      </c>
      <c r="B16" s="5" t="inlineStr">
        <is>
          <t>带占位符的已保存回复</t>
        </is>
      </c>
      <c r="C16" s="6" t="inlineStr">
        <is>
          <t>帮助文章、已保存回复</t>
        </is>
      </c>
      <c r="D16" s="7" t="n">
        <v>1</v>
      </c>
      <c r="E16" s="6" t="inlineStr">
        <is>
          <t>把这条回复改成一条可重复使用的已保存回复，用于[主题]：
[您发出的回复]
把每个因客户而异的细节（例如姓名、订单号、日期和金额）替换为方括号中的简短占位符。其他内容逐字保留。建议一个标题，以及一个以斜杠开头、全部小写、不含空格的快捷键。</t>
        </is>
      </c>
      <c r="F16" s="6" t="inlineStr">
        <is>
          <t>一条您检查过并已发出的回复。</t>
        </is>
      </c>
      <c r="G16" s="6" t="inlineStr">
        <is>
          <t>没有留下真实的姓名、日期或金额。回复符合当前政策。</t>
        </is>
      </c>
      <c r="H16" s="6" t="inlineStr">
        <is>
          <t>Noelle Kapoor</t>
        </is>
      </c>
      <c r="I16" s="8">
        <f>IF($B16="","",COUNTIFS('测试记录'!$B$5:$B$204,$B16,'测试记录'!$C$5:$C$204,$D16))</f>
        <v/>
      </c>
      <c r="J16" s="8">
        <f>IF($B16="","",COUNTIFS('测试记录'!$B$5:$B$204,$B16,'测试记录'!$C$5:$C$204,$D16,'测试记录'!$G$5:$G$204,"通过"))</f>
        <v/>
      </c>
      <c r="K16" s="8">
        <f>IF($B16="","",COUNTIFS('测试记录'!$B$5:$B$204,$B16,'测试记录'!$C$5:$C$204,$D16,'测试记录'!$G$5:$G$204,"未通过"))</f>
        <v/>
      </c>
      <c r="L16" s="9">
        <f>IF($B16="","",IF($I16=0,"",_xlfn.MAXIFS('测试记录'!$A$5:$A$204,'测试记录'!$B$5:$B$204,$B16,'测试记录'!$C$5:$C$204,$D16)))</f>
        <v/>
      </c>
      <c r="M16" s="9">
        <f>IF(OR($B16="",$L16=""),"",$L16+'设置'!$B$6)</f>
        <v/>
      </c>
      <c r="N16" s="10">
        <f>IF($B16="","",IF($I16=0,"未测试",IF($K16&gt;0,"修改后复测",IF($J16&lt;'设置'!$B$5,"需继续测试","就绪"))))</f>
        <v/>
      </c>
    </row>
    <row r="17">
      <c r="A17" s="4" t="inlineStr">
        <is>
          <t>6.1</t>
        </is>
      </c>
      <c r="B17" s="5" t="inlineStr">
        <is>
          <t>对照政策质检</t>
        </is>
      </c>
      <c r="C17" s="6" t="inlineStr">
        <is>
          <t>质检和主要原因</t>
        </is>
      </c>
      <c r="D17" s="7" t="n">
        <v>1</v>
      </c>
      <c r="E17" s="6" t="inlineStr">
        <is>
          <t>请扮演一位严格的质检员。在这条回复草稿发出前检查它；不要改写它。
客户消息：[客户消息]
草稿：[回复草稿]
事实和政策：[事实和政策原文]
做一张表格：草稿中的每项说法（日期、金额、承诺、产品信息）、是否有依据（是、否或事实中没有）以及修改建议。然后指出指责或讽刺的语气、缺少的下一步，以及不该出现的个人数据。</t>
        </is>
      </c>
      <c r="F17" s="6" t="inlineStr">
        <is>
          <t>客户消息、草稿、事实和政策。</t>
        </is>
      </c>
      <c r="G17" s="6" t="inlineStr">
        <is>
          <t>您仍要亲自阅读草稿：负责审核的 AI 也会漏看。</t>
        </is>
      </c>
      <c r="H17" s="6" t="inlineStr">
        <is>
          <t>Noelle Kapoor</t>
        </is>
      </c>
      <c r="I17" s="8">
        <f>IF($B17="","",COUNTIFS('测试记录'!$B$5:$B$204,$B17,'测试记录'!$C$5:$C$204,$D17))</f>
        <v/>
      </c>
      <c r="J17" s="8">
        <f>IF($B17="","",COUNTIFS('测试记录'!$B$5:$B$204,$B17,'测试记录'!$C$5:$C$204,$D17,'测试记录'!$G$5:$G$204,"通过"))</f>
        <v/>
      </c>
      <c r="K17" s="8">
        <f>IF($B17="","",COUNTIFS('测试记录'!$B$5:$B$204,$B17,'测试记录'!$C$5:$C$204,$D17,'测试记录'!$G$5:$G$204,"未通过"))</f>
        <v/>
      </c>
      <c r="L17" s="9">
        <f>IF($B17="","",IF($I17=0,"",_xlfn.MAXIFS('测试记录'!$A$5:$A$204,'测试记录'!$B$5:$B$204,$B17,'测试记录'!$C$5:$C$204,$D17)))</f>
        <v/>
      </c>
      <c r="M17" s="9">
        <f>IF(OR($B17="",$L17=""),"",$L17+'设置'!$B$6)</f>
        <v/>
      </c>
      <c r="N17" s="10">
        <f>IF($B17="","",IF($I17=0,"未测试",IF($K17&gt;0,"修改后复测",IF($J17&lt;'设置'!$B$5,"需继续测试","就绪"))))</f>
        <v/>
      </c>
    </row>
    <row r="18">
      <c r="A18" s="4" t="inlineStr">
        <is>
          <t>6.2</t>
        </is>
      </c>
      <c r="B18" s="5" t="inlineStr">
        <is>
          <t>客户联系的主要原因</t>
        </is>
      </c>
      <c r="C18" s="6" t="inlineStr">
        <is>
          <t>质检和主要原因</t>
        </is>
      </c>
      <c r="D18" s="7" t="n">
        <v>1</v>
      </c>
      <c r="E18" s="6" t="inlineStr">
        <is>
          <t>以下是上周的 [数量] 条客户消息，每行一条，已删除姓名和订单号：
[消息]
把它们归为最多 [8] 个原因。每个原因写出：简短名称、数量、一个客户原话示例，以及怎样避免：一篇帮助文章、一条已保存回复，或在产品、店铺或政策上做修正。每条消息只算一次。按数量排序。</t>
        </is>
      </c>
      <c r="F18" s="6" t="inlineStr">
        <is>
          <t>上周的首条消息，已删除姓名和订单号。调查评论和评价也适用。</t>
        </is>
      </c>
      <c r="G18" s="6" t="inlineStr">
        <is>
          <t>手动重新统计排名前 2 的原因。AI 的计数可能有误。</t>
        </is>
      </c>
      <c r="H18" s="6" t="inlineStr">
        <is>
          <t>Noelle Kapoor</t>
        </is>
      </c>
      <c r="I18" s="8">
        <f>IF($B18="","",COUNTIFS('测试记录'!$B$5:$B$204,$B18,'测试记录'!$C$5:$C$204,$D18))</f>
        <v/>
      </c>
      <c r="J18" s="8">
        <f>IF($B18="","",COUNTIFS('测试记录'!$B$5:$B$204,$B18,'测试记录'!$C$5:$C$204,$D18,'测试记录'!$G$5:$G$204,"通过"))</f>
        <v/>
      </c>
      <c r="K18" s="8">
        <f>IF($B18="","",COUNTIFS('测试记录'!$B$5:$B$204,$B18,'测试记录'!$C$5:$C$204,$D18,'测试记录'!$G$5:$G$204,"未通过"))</f>
        <v/>
      </c>
      <c r="L18" s="9">
        <f>IF($B18="","",IF($I18=0,"",_xlfn.MAXIFS('测试记录'!$A$5:$A$204,'测试记录'!$B$5:$B$204,$B18,'测试记录'!$C$5:$C$204,$D18)))</f>
        <v/>
      </c>
      <c r="M18" s="9">
        <f>IF(OR($B18="",$L18=""),"",$L18+'设置'!$B$6)</f>
        <v/>
      </c>
      <c r="N18" s="10">
        <f>IF($B18="","",IF($I18=0,"未测试",IF($K18&gt;0,"修改后复测",IF($J18&lt;'设置'!$B$5,"需继续测试","就绪"))))</f>
        <v/>
      </c>
    </row>
    <row r="19">
      <c r="A19" s="4" t="inlineStr">
        <is>
          <t>7.1</t>
        </is>
      </c>
      <c r="B19" s="5" t="inlineStr">
        <is>
          <t>订单状态回复（电商）</t>
        </is>
      </c>
      <c r="C19" s="6" t="inlineStr">
        <is>
          <t>电商和 SaaS</t>
        </is>
      </c>
      <c r="D19" s="7" t="n">
        <v>1</v>
      </c>
      <c r="E19" s="6" t="inlineStr">
        <is>
          <t>请回复一位询问订单在哪里的客户。
事实：下单日期[日期]，发货日期[日期，或尚未发货]，快递状态[状态和日期]，预计送达[日期，或无]。
我们的下一步：[我们会做什么，什么时候做]。
不要猜测送达日期。不超过 [140] 字，[聊天或邮件]。</t>
        </is>
      </c>
      <c r="F19" s="6" t="inlineStr">
        <is>
          <t>下单日期、发货状态和快递公司的预计时间，当天复制。</t>
        </is>
      </c>
      <c r="G19" s="6" t="inlineStr">
        <is>
          <t>状态与快递公司页面此刻显示的一致。除非快递公司这样说，否则不写“明天就到”。</t>
        </is>
      </c>
      <c r="H19" s="6" t="inlineStr">
        <is>
          <t>Noelle Kapoor</t>
        </is>
      </c>
      <c r="I19" s="8">
        <f>IF($B19="","",COUNTIFS('测试记录'!$B$5:$B$204,$B19,'测试记录'!$C$5:$C$204,$D19))</f>
        <v/>
      </c>
      <c r="J19" s="8">
        <f>IF($B19="","",COUNTIFS('测试记录'!$B$5:$B$204,$B19,'测试记录'!$C$5:$C$204,$D19,'测试记录'!$G$5:$G$204,"通过"))</f>
        <v/>
      </c>
      <c r="K19" s="8">
        <f>IF($B19="","",COUNTIFS('测试记录'!$B$5:$B$204,$B19,'测试记录'!$C$5:$C$204,$D19,'测试记录'!$G$5:$G$204,"未通过"))</f>
        <v/>
      </c>
      <c r="L19" s="9">
        <f>IF($B19="","",IF($I19=0,"",_xlfn.MAXIFS('测试记录'!$A$5:$A$204,'测试记录'!$B$5:$B$204,$B19,'测试记录'!$C$5:$C$204,$D19)))</f>
        <v/>
      </c>
      <c r="M19" s="9">
        <f>IF(OR($B19="",$L19=""),"",$L19+'设置'!$B$6)</f>
        <v/>
      </c>
      <c r="N19" s="10">
        <f>IF($B19="","",IF($I19=0,"未测试",IF($K19&gt;0,"修改后复测",IF($J19&lt;'设置'!$B$5,"需继续测试","就绪"))))</f>
        <v/>
      </c>
    </row>
    <row r="20">
      <c r="A20" s="4" t="inlineStr">
        <is>
          <t>7.2</t>
        </is>
      </c>
      <c r="B20" s="5" t="inlineStr">
        <is>
          <t>退货或退款回复（电商）</t>
        </is>
      </c>
      <c r="C20" s="6" t="inlineStr">
        <is>
          <t>电商和 SaaS</t>
        </is>
      </c>
      <c r="D20" s="7" t="n">
        <v>1</v>
      </c>
      <c r="E20" s="6" t="inlineStr">
        <is>
          <t>请写一条关于退货的回复。
请求：[请求内容]
退货政策：[政策原文]
决定：[是否批准、金额、退款方式、时间]
客户接下来要做的事：[退货标签、包装、寄件、截止日期]
先给出决定。金额和时间必须与上面完全一致。不超过 [200] 字。</t>
        </is>
      </c>
      <c r="F20" s="6" t="inlineStr">
        <is>
          <t>客户的请求、政策，以及您在店铺或支付平台中批准的内容。</t>
        </is>
      </c>
      <c r="G20" s="6" t="inlineStr">
        <is>
          <t>金额、方式和时间与您批准的一致。退款在该平台中办理。</t>
        </is>
      </c>
      <c r="H20" s="6" t="inlineStr">
        <is>
          <t>Noelle Kapoor</t>
        </is>
      </c>
      <c r="I20" s="8">
        <f>IF($B20="","",COUNTIFS('测试记录'!$B$5:$B$204,$B20,'测试记录'!$C$5:$C$204,$D20))</f>
        <v/>
      </c>
      <c r="J20" s="8">
        <f>IF($B20="","",COUNTIFS('测试记录'!$B$5:$B$204,$B20,'测试记录'!$C$5:$C$204,$D20,'测试记录'!$G$5:$G$204,"通过"))</f>
        <v/>
      </c>
      <c r="K20" s="8">
        <f>IF($B20="","",COUNTIFS('测试记录'!$B$5:$B$204,$B20,'测试记录'!$C$5:$C$204,$D20,'测试记录'!$G$5:$G$204,"未通过"))</f>
        <v/>
      </c>
      <c r="L20" s="9">
        <f>IF($B20="","",IF($I20=0,"",_xlfn.MAXIFS('测试记录'!$A$5:$A$204,'测试记录'!$B$5:$B$204,$B20,'测试记录'!$C$5:$C$204,$D20)))</f>
        <v/>
      </c>
      <c r="M20" s="9">
        <f>IF(OR($B20="",$L20=""),"",$L20+'设置'!$B$6)</f>
        <v/>
      </c>
      <c r="N20" s="10">
        <f>IF($B20="","",IF($I20=0,"未测试",IF($K20&gt;0,"修改后复测",IF($J20&lt;'设置'!$B$5,"需继续测试","就绪"))))</f>
        <v/>
      </c>
    </row>
    <row r="21">
      <c r="A21" s="4" t="inlineStr">
        <is>
          <t>7.3</t>
        </is>
      </c>
      <c r="B21" s="5" t="inlineStr">
        <is>
          <t>给开发人员的错误报告（SaaS）</t>
        </is>
      </c>
      <c r="C21" s="6" t="inlineStr">
        <is>
          <t>电商和 SaaS</t>
        </is>
      </c>
      <c r="D21" s="7" t="n">
        <v>1</v>
      </c>
      <c r="E21" s="6" t="inlineStr">
        <is>
          <t>把这段客服对话整理成一份给开发人员的错误报告：
[对话记录]
写出：不超过 20 字的标题、复现步骤、预期结果、实际结果、套餐、设备和浏览器、有多少客户反馈过，以及我们提供的临时解决办法。对话中没有提到的内容一律写“未知”。不要猜测原因。</t>
        </is>
      </c>
      <c r="F21" s="6" t="inlineStr">
        <is>
          <t>删除了姓名和邮箱的对话，以及套餐和浏览器信息。</t>
        </is>
      </c>
      <c r="G21" s="6" t="inlineStr">
        <is>
          <t>亲自复现一遍。不使用显示客户数据的截图。</t>
        </is>
      </c>
      <c r="H21" s="6" t="inlineStr">
        <is>
          <t>Noelle Kapoor</t>
        </is>
      </c>
      <c r="I21" s="8">
        <f>IF($B21="","",COUNTIFS('测试记录'!$B$5:$B$204,$B21,'测试记录'!$C$5:$C$204,$D21))</f>
        <v/>
      </c>
      <c r="J21" s="8">
        <f>IF($B21="","",COUNTIFS('测试记录'!$B$5:$B$204,$B21,'测试记录'!$C$5:$C$204,$D21,'测试记录'!$G$5:$G$204,"通过"))</f>
        <v/>
      </c>
      <c r="K21" s="8">
        <f>IF($B21="","",COUNTIFS('测试记录'!$B$5:$B$204,$B21,'测试记录'!$C$5:$C$204,$D21,'测试记录'!$G$5:$G$204,"未通过"))</f>
        <v/>
      </c>
      <c r="L21" s="9">
        <f>IF($B21="","",IF($I21=0,"",_xlfn.MAXIFS('测试记录'!$A$5:$A$204,'测试记录'!$B$5:$B$204,$B21,'测试记录'!$C$5:$C$204,$D21)))</f>
        <v/>
      </c>
      <c r="M21" s="9">
        <f>IF(OR($B21="",$L21=""),"",$L21+'设置'!$B$6)</f>
        <v/>
      </c>
      <c r="N21" s="10">
        <f>IF($B21="","",IF($I21=0,"未测试",IF($K21&gt;0,"修改后复测",IF($J21&lt;'设置'!$B$5,"需继续测试","就绪"))))</f>
        <v/>
      </c>
    </row>
    <row r="22">
      <c r="A22" s="4" t="inlineStr">
        <is>
          <t>8.1</t>
        </is>
      </c>
      <c r="B22" s="5" t="inlineStr">
        <is>
          <t>欢迎消息</t>
        </is>
      </c>
      <c r="C22" s="6" t="inlineStr">
        <is>
          <t>客户引导和留存</t>
        </is>
      </c>
      <c r="D22" s="7" t="n">
        <v>1</v>
      </c>
      <c r="E22" s="6" t="inlineStr">
        <is>
          <t>请以[公司名称]的名义，给一位刚刚[注册或购买了什么]的新客户写一条欢迎[邮件或消息]。
事实：[对方选择了什么]。最有帮助的第一步：[第一步]。获取帮助：[链接，或直接回复这封邮件]。
用一句话表示感谢。只有一个目标：让对方迈出第一步。不列功能，不给折扣。不超过 [180] 字。</t>
        </is>
      </c>
      <c r="F22" s="6" t="inlineStr">
        <is>
          <t>对方选择了什么、最有帮助的第一步、在哪里获取帮助。</t>
        </is>
      </c>
      <c r="G22" s="6" t="inlineStr">
        <is>
          <t>链接可以打开，这一步适合对方的套餐。不承诺效果。</t>
        </is>
      </c>
      <c r="H22" s="6" t="inlineStr">
        <is>
          <t>Noelle Kapoor</t>
        </is>
      </c>
      <c r="I22" s="8">
        <f>IF($B22="","",COUNTIFS('测试记录'!$B$5:$B$204,$B22,'测试记录'!$C$5:$C$204,$D22))</f>
        <v/>
      </c>
      <c r="J22" s="8">
        <f>IF($B22="","",COUNTIFS('测试记录'!$B$5:$B$204,$B22,'测试记录'!$C$5:$C$204,$D22,'测试记录'!$G$5:$G$204,"通过"))</f>
        <v/>
      </c>
      <c r="K22" s="8">
        <f>IF($B22="","",COUNTIFS('测试记录'!$B$5:$B$204,$B22,'测试记录'!$C$5:$C$204,$D22,'测试记录'!$G$5:$G$204,"未通过"))</f>
        <v/>
      </c>
      <c r="L22" s="9">
        <f>IF($B22="","",IF($I22=0,"",_xlfn.MAXIFS('测试记录'!$A$5:$A$204,'测试记录'!$B$5:$B$204,$B22,'测试记录'!$C$5:$C$204,$D22)))</f>
        <v/>
      </c>
      <c r="M22" s="9">
        <f>IF(OR($B22="",$L22=""),"",$L22+'设置'!$B$6)</f>
        <v/>
      </c>
      <c r="N22" s="10">
        <f>IF($B22="","",IF($I22=0,"未测试",IF($K22&gt;0,"修改后复测",IF($J22&lt;'设置'!$B$5,"需继续测试","就绪"))))</f>
        <v/>
      </c>
    </row>
    <row r="23">
      <c r="A23" s="4" t="inlineStr">
        <is>
          <t>8.2</t>
        </is>
      </c>
      <c r="B23" s="5" t="inlineStr">
        <is>
          <t>客户停滞时的跟进消息</t>
        </is>
      </c>
      <c r="C23" s="6" t="inlineStr">
        <is>
          <t>客户引导和留存</t>
        </is>
      </c>
      <c r="D23" s="7" t="n">
        <v>1</v>
      </c>
      <c r="E23" s="6" t="inlineStr">
        <is>
          <t>请给一位[停在哪一步，或从何时起没有下单或登录]的客户写一条简短的跟进消息。
对方目前做了什么：[事实]
可能的障碍：[障碍]
提供一样能消除障碍的东西：[指南、设置协助或 15 分钟通话]。
要有帮助，不要咄咄逼人。绝不暗示对方做错了什么。不超过 [140] 字，结尾提一个问题。</t>
        </is>
      </c>
      <c r="F23" s="6" t="inlineStr">
        <is>
          <t>对方目前做了什么、停在了哪里。</t>
        </is>
      </c>
      <c r="G23" s="6" t="inlineStr">
        <is>
          <t>先查看账户：确认对方真的停下来了。由人发送。</t>
        </is>
      </c>
      <c r="H23" s="6" t="inlineStr">
        <is>
          <t>Noelle Kapoor</t>
        </is>
      </c>
      <c r="I23" s="8">
        <f>IF($B23="","",COUNTIFS('测试记录'!$B$5:$B$204,$B23,'测试记录'!$C$5:$C$204,$D23))</f>
        <v/>
      </c>
      <c r="J23" s="8">
        <f>IF($B23="","",COUNTIFS('测试记录'!$B$5:$B$204,$B23,'测试记录'!$C$5:$C$204,$D23,'测试记录'!$G$5:$G$204,"通过"))</f>
        <v/>
      </c>
      <c r="K23" s="8">
        <f>IF($B23="","",COUNTIFS('测试记录'!$B$5:$B$204,$B23,'测试记录'!$C$5:$C$204,$D23,'测试记录'!$G$5:$G$204,"未通过"))</f>
        <v/>
      </c>
      <c r="L23" s="9">
        <f>IF($B23="","",IF($I23=0,"",_xlfn.MAXIFS('测试记录'!$A$5:$A$204,'测试记录'!$B$5:$B$204,$B23,'测试记录'!$C$5:$C$204,$D23)))</f>
        <v/>
      </c>
      <c r="M23" s="9">
        <f>IF(OR($B23="",$L23=""),"",$L23+'设置'!$B$6)</f>
        <v/>
      </c>
      <c r="N23" s="10">
        <f>IF($B23="","",IF($I23=0,"未测试",IF($K23&gt;0,"修改后复测",IF($J23&lt;'设置'!$B$5,"需继续测试","就绪"))))</f>
        <v/>
      </c>
    </row>
    <row r="24">
      <c r="A24" s="4" t="inlineStr">
        <is>
          <t>8.3</t>
        </is>
      </c>
      <c r="B24" s="5" t="inlineStr">
        <is>
          <t>回复取消请求</t>
        </is>
      </c>
      <c r="C24" s="6" t="inlineStr">
        <is>
          <t>客户引导和留存</t>
        </is>
      </c>
      <c r="D24" s="7" t="n">
        <v>1</v>
      </c>
      <c r="E24" s="6" t="inlineStr">
        <is>
          <t>请回复一位想取消[套餐、订阅或订单]的客户。
对方的理由：[理由，用对方的原话]
如何取消：[步骤或链接]
取消之后：[访问权限、数据、最后一次扣费]
我们可以提供的一个替代方案：[暂停、更小的套餐、解决问题，或没有]
先说明如何取消，再提出一次替代方案。不让对方内疚，不施加压力。不超过 [180] 字。</t>
        </is>
      </c>
      <c r="F24" s="6" t="inlineStr">
        <is>
          <t>对方的理由、如何取消、您提供的一个替代方案。</t>
        </is>
      </c>
      <c r="G24" s="6" t="inlineStr">
        <is>
          <t>取消步骤有效。替代方案已获批准，且只提一次。</t>
        </is>
      </c>
      <c r="H24" s="6" t="inlineStr">
        <is>
          <t>Noelle Kapoor</t>
        </is>
      </c>
      <c r="I24" s="8">
        <f>IF($B24="","",COUNTIFS('测试记录'!$B$5:$B$204,$B24,'测试记录'!$C$5:$C$204,$D24))</f>
        <v/>
      </c>
      <c r="J24" s="8">
        <f>IF($B24="","",COUNTIFS('测试记录'!$B$5:$B$204,$B24,'测试记录'!$C$5:$C$204,$D24,'测试记录'!$G$5:$G$204,"通过"))</f>
        <v/>
      </c>
      <c r="K24" s="8">
        <f>IF($B24="","",COUNTIFS('测试记录'!$B$5:$B$204,$B24,'测试记录'!$C$5:$C$204,$D24,'测试记录'!$G$5:$G$204,"未通过"))</f>
        <v/>
      </c>
      <c r="L24" s="9">
        <f>IF($B24="","",IF($I24=0,"",_xlfn.MAXIFS('测试记录'!$A$5:$A$204,'测试记录'!$B$5:$B$204,$B24,'测试记录'!$C$5:$C$204,$D24)))</f>
        <v/>
      </c>
      <c r="M24" s="9">
        <f>IF(OR($B24="",$L24=""),"",$L24+'设置'!$B$6)</f>
        <v/>
      </c>
      <c r="N24" s="10">
        <f>IF($B24="","",IF($I24=0,"未测试",IF($K24&gt;0,"修改后复测",IF($J24&lt;'设置'!$B$5,"需继续测试","就绪"))))</f>
        <v/>
      </c>
    </row>
    <row r="25">
      <c r="A25" s="4" t="n"/>
      <c r="B25" s="5" t="n"/>
      <c r="C25" s="6" t="n"/>
      <c r="D25" s="7" t="n"/>
      <c r="E25" s="6" t="n"/>
      <c r="F25" s="6" t="n"/>
      <c r="G25" s="6" t="n"/>
      <c r="H25" s="6" t="n"/>
      <c r="I25" s="8">
        <f>IF($B25="","",COUNTIFS('测试记录'!$B$5:$B$204,$B25,'测试记录'!$C$5:$C$204,$D25))</f>
        <v/>
      </c>
      <c r="J25" s="8">
        <f>IF($B25="","",COUNTIFS('测试记录'!$B$5:$B$204,$B25,'测试记录'!$C$5:$C$204,$D25,'测试记录'!$G$5:$G$204,"通过"))</f>
        <v/>
      </c>
      <c r="K25" s="8">
        <f>IF($B25="","",COUNTIFS('测试记录'!$B$5:$B$204,$B25,'测试记录'!$C$5:$C$204,$D25,'测试记录'!$G$5:$G$204,"未通过"))</f>
        <v/>
      </c>
      <c r="L25" s="9">
        <f>IF($B25="","",IF($I25=0,"",_xlfn.MAXIFS('测试记录'!$A$5:$A$204,'测试记录'!$B$5:$B$204,$B25,'测试记录'!$C$5:$C$204,$D25)))</f>
        <v/>
      </c>
      <c r="M25" s="9">
        <f>IF(OR($B25="",$L25=""),"",$L25+'设置'!$B$6)</f>
        <v/>
      </c>
      <c r="N25" s="10">
        <f>IF($B25="","",IF($I25=0,"未测试",IF($K25&gt;0,"修改后复测",IF($J25&lt;'设置'!$B$5,"需继续测试","就绪"))))</f>
        <v/>
      </c>
    </row>
    <row r="26">
      <c r="A26" s="4" t="n"/>
      <c r="B26" s="5" t="n"/>
      <c r="C26" s="6" t="n"/>
      <c r="D26" s="7" t="n"/>
      <c r="E26" s="6" t="n"/>
      <c r="F26" s="6" t="n"/>
      <c r="G26" s="6" t="n"/>
      <c r="H26" s="6" t="n"/>
      <c r="I26" s="8">
        <f>IF($B26="","",COUNTIFS('测试记录'!$B$5:$B$204,$B26,'测试记录'!$C$5:$C$204,$D26))</f>
        <v/>
      </c>
      <c r="J26" s="8">
        <f>IF($B26="","",COUNTIFS('测试记录'!$B$5:$B$204,$B26,'测试记录'!$C$5:$C$204,$D26,'测试记录'!$G$5:$G$204,"通过"))</f>
        <v/>
      </c>
      <c r="K26" s="8">
        <f>IF($B26="","",COUNTIFS('测试记录'!$B$5:$B$204,$B26,'测试记录'!$C$5:$C$204,$D26,'测试记录'!$G$5:$G$204,"未通过"))</f>
        <v/>
      </c>
      <c r="L26" s="9">
        <f>IF($B26="","",IF($I26=0,"",_xlfn.MAXIFS('测试记录'!$A$5:$A$204,'测试记录'!$B$5:$B$204,$B26,'测试记录'!$C$5:$C$204,$D26)))</f>
        <v/>
      </c>
      <c r="M26" s="9">
        <f>IF(OR($B26="",$L26=""),"",$L26+'设置'!$B$6)</f>
        <v/>
      </c>
      <c r="N26" s="10">
        <f>IF($B26="","",IF($I26=0,"未测试",IF($K26&gt;0,"修改后复测",IF($J26&lt;'设置'!$B$5,"需继续测试","就绪"))))</f>
        <v/>
      </c>
    </row>
    <row r="27">
      <c r="A27" s="4" t="n"/>
      <c r="B27" s="5" t="n"/>
      <c r="C27" s="6" t="n"/>
      <c r="D27" s="7" t="n"/>
      <c r="E27" s="6" t="n"/>
      <c r="F27" s="6" t="n"/>
      <c r="G27" s="6" t="n"/>
      <c r="H27" s="6" t="n"/>
      <c r="I27" s="8">
        <f>IF($B27="","",COUNTIFS('测试记录'!$B$5:$B$204,$B27,'测试记录'!$C$5:$C$204,$D27))</f>
        <v/>
      </c>
      <c r="J27" s="8">
        <f>IF($B27="","",COUNTIFS('测试记录'!$B$5:$B$204,$B27,'测试记录'!$C$5:$C$204,$D27,'测试记录'!$G$5:$G$204,"通过"))</f>
        <v/>
      </c>
      <c r="K27" s="8">
        <f>IF($B27="","",COUNTIFS('测试记录'!$B$5:$B$204,$B27,'测试记录'!$C$5:$C$204,$D27,'测试记录'!$G$5:$G$204,"未通过"))</f>
        <v/>
      </c>
      <c r="L27" s="9">
        <f>IF($B27="","",IF($I27=0,"",_xlfn.MAXIFS('测试记录'!$A$5:$A$204,'测试记录'!$B$5:$B$204,$B27,'测试记录'!$C$5:$C$204,$D27)))</f>
        <v/>
      </c>
      <c r="M27" s="9">
        <f>IF(OR($B27="",$L27=""),"",$L27+'设置'!$B$6)</f>
        <v/>
      </c>
      <c r="N27" s="10">
        <f>IF($B27="","",IF($I27=0,"未测试",IF($K27&gt;0,"修改后复测",IF($J27&lt;'设置'!$B$5,"需继续测试","就绪"))))</f>
        <v/>
      </c>
    </row>
    <row r="28">
      <c r="A28" s="4" t="n"/>
      <c r="B28" s="5" t="n"/>
      <c r="C28" s="6" t="n"/>
      <c r="D28" s="7" t="n"/>
      <c r="E28" s="6" t="n"/>
      <c r="F28" s="6" t="n"/>
      <c r="G28" s="6" t="n"/>
      <c r="H28" s="6" t="n"/>
      <c r="I28" s="8">
        <f>IF($B28="","",COUNTIFS('测试记录'!$B$5:$B$204,$B28,'测试记录'!$C$5:$C$204,$D28))</f>
        <v/>
      </c>
      <c r="J28" s="8">
        <f>IF($B28="","",COUNTIFS('测试记录'!$B$5:$B$204,$B28,'测试记录'!$C$5:$C$204,$D28,'测试记录'!$G$5:$G$204,"通过"))</f>
        <v/>
      </c>
      <c r="K28" s="8">
        <f>IF($B28="","",COUNTIFS('测试记录'!$B$5:$B$204,$B28,'测试记录'!$C$5:$C$204,$D28,'测试记录'!$G$5:$G$204,"未通过"))</f>
        <v/>
      </c>
      <c r="L28" s="9">
        <f>IF($B28="","",IF($I28=0,"",_xlfn.MAXIFS('测试记录'!$A$5:$A$204,'测试记录'!$B$5:$B$204,$B28,'测试记录'!$C$5:$C$204,$D28)))</f>
        <v/>
      </c>
      <c r="M28" s="9">
        <f>IF(OR($B28="",$L28=""),"",$L28+'设置'!$B$6)</f>
        <v/>
      </c>
      <c r="N28" s="10">
        <f>IF($B28="","",IF($I28=0,"未测试",IF($K28&gt;0,"修改后复测",IF($J28&lt;'设置'!$B$5,"需继续测试","就绪"))))</f>
        <v/>
      </c>
    </row>
    <row r="29">
      <c r="A29" s="4" t="n"/>
      <c r="B29" s="5" t="n"/>
      <c r="C29" s="6" t="n"/>
      <c r="D29" s="7" t="n"/>
      <c r="E29" s="6" t="n"/>
      <c r="F29" s="6" t="n"/>
      <c r="G29" s="6" t="n"/>
      <c r="H29" s="6" t="n"/>
      <c r="I29" s="8">
        <f>IF($B29="","",COUNTIFS('测试记录'!$B$5:$B$204,$B29,'测试记录'!$C$5:$C$204,$D29))</f>
        <v/>
      </c>
      <c r="J29" s="8">
        <f>IF($B29="","",COUNTIFS('测试记录'!$B$5:$B$204,$B29,'测试记录'!$C$5:$C$204,$D29,'测试记录'!$G$5:$G$204,"通过"))</f>
        <v/>
      </c>
      <c r="K29" s="8">
        <f>IF($B29="","",COUNTIFS('测试记录'!$B$5:$B$204,$B29,'测试记录'!$C$5:$C$204,$D29,'测试记录'!$G$5:$G$204,"未通过"))</f>
        <v/>
      </c>
      <c r="L29" s="9">
        <f>IF($B29="","",IF($I29=0,"",_xlfn.MAXIFS('测试记录'!$A$5:$A$204,'测试记录'!$B$5:$B$204,$B29,'测试记录'!$C$5:$C$204,$D29)))</f>
        <v/>
      </c>
      <c r="M29" s="9">
        <f>IF(OR($B29="",$L29=""),"",$L29+'设置'!$B$6)</f>
        <v/>
      </c>
      <c r="N29" s="10">
        <f>IF($B29="","",IF($I29=0,"未测试",IF($K29&gt;0,"修改后复测",IF($J29&lt;'设置'!$B$5,"需继续测试","就绪"))))</f>
        <v/>
      </c>
    </row>
    <row r="30">
      <c r="A30" s="4" t="n"/>
      <c r="B30" s="5" t="n"/>
      <c r="C30" s="6" t="n"/>
      <c r="D30" s="7" t="n"/>
      <c r="E30" s="6" t="n"/>
      <c r="F30" s="6" t="n"/>
      <c r="G30" s="6" t="n"/>
      <c r="H30" s="6" t="n"/>
      <c r="I30" s="8">
        <f>IF($B30="","",COUNTIFS('测试记录'!$B$5:$B$204,$B30,'测试记录'!$C$5:$C$204,$D30))</f>
        <v/>
      </c>
      <c r="J30" s="8">
        <f>IF($B30="","",COUNTIFS('测试记录'!$B$5:$B$204,$B30,'测试记录'!$C$5:$C$204,$D30,'测试记录'!$G$5:$G$204,"通过"))</f>
        <v/>
      </c>
      <c r="K30" s="8">
        <f>IF($B30="","",COUNTIFS('测试记录'!$B$5:$B$204,$B30,'测试记录'!$C$5:$C$204,$D30,'测试记录'!$G$5:$G$204,"未通过"))</f>
        <v/>
      </c>
      <c r="L30" s="9">
        <f>IF($B30="","",IF($I30=0,"",_xlfn.MAXIFS('测试记录'!$A$5:$A$204,'测试记录'!$B$5:$B$204,$B30,'测试记录'!$C$5:$C$204,$D30)))</f>
        <v/>
      </c>
      <c r="M30" s="9">
        <f>IF(OR($B30="",$L30=""),"",$L30+'设置'!$B$6)</f>
        <v/>
      </c>
      <c r="N30" s="10">
        <f>IF($B30="","",IF($I30=0,"未测试",IF($K30&gt;0,"修改后复测",IF($J30&lt;'设置'!$B$5,"需继续测试","就绪"))))</f>
        <v/>
      </c>
    </row>
    <row r="31">
      <c r="A31" s="4" t="n"/>
      <c r="B31" s="5" t="n"/>
      <c r="C31" s="6" t="n"/>
      <c r="D31" s="7" t="n"/>
      <c r="E31" s="6" t="n"/>
      <c r="F31" s="6" t="n"/>
      <c r="G31" s="6" t="n"/>
      <c r="H31" s="6" t="n"/>
      <c r="I31" s="8">
        <f>IF($B31="","",COUNTIFS('测试记录'!$B$5:$B$204,$B31,'测试记录'!$C$5:$C$204,$D31))</f>
        <v/>
      </c>
      <c r="J31" s="8">
        <f>IF($B31="","",COUNTIFS('测试记录'!$B$5:$B$204,$B31,'测试记录'!$C$5:$C$204,$D31,'测试记录'!$G$5:$G$204,"通过"))</f>
        <v/>
      </c>
      <c r="K31" s="8">
        <f>IF($B31="","",COUNTIFS('测试记录'!$B$5:$B$204,$B31,'测试记录'!$C$5:$C$204,$D31,'测试记录'!$G$5:$G$204,"未通过"))</f>
        <v/>
      </c>
      <c r="L31" s="9">
        <f>IF($B31="","",IF($I31=0,"",_xlfn.MAXIFS('测试记录'!$A$5:$A$204,'测试记录'!$B$5:$B$204,$B31,'测试记录'!$C$5:$C$204,$D31)))</f>
        <v/>
      </c>
      <c r="M31" s="9">
        <f>IF(OR($B31="",$L31=""),"",$L31+'设置'!$B$6)</f>
        <v/>
      </c>
      <c r="N31" s="10">
        <f>IF($B31="","",IF($I31=0,"未测试",IF($K31&gt;0,"修改后复测",IF($J31&lt;'设置'!$B$5,"需继续测试","就绪"))))</f>
        <v/>
      </c>
    </row>
    <row r="32">
      <c r="A32" s="4" t="n"/>
      <c r="B32" s="5" t="n"/>
      <c r="C32" s="6" t="n"/>
      <c r="D32" s="7" t="n"/>
      <c r="E32" s="6" t="n"/>
      <c r="F32" s="6" t="n"/>
      <c r="G32" s="6" t="n"/>
      <c r="H32" s="6" t="n"/>
      <c r="I32" s="8">
        <f>IF($B32="","",COUNTIFS('测试记录'!$B$5:$B$204,$B32,'测试记录'!$C$5:$C$204,$D32))</f>
        <v/>
      </c>
      <c r="J32" s="8">
        <f>IF($B32="","",COUNTIFS('测试记录'!$B$5:$B$204,$B32,'测试记录'!$C$5:$C$204,$D32,'测试记录'!$G$5:$G$204,"通过"))</f>
        <v/>
      </c>
      <c r="K32" s="8">
        <f>IF($B32="","",COUNTIFS('测试记录'!$B$5:$B$204,$B32,'测试记录'!$C$5:$C$204,$D32,'测试记录'!$G$5:$G$204,"未通过"))</f>
        <v/>
      </c>
      <c r="L32" s="9">
        <f>IF($B32="","",IF($I32=0,"",_xlfn.MAXIFS('测试记录'!$A$5:$A$204,'测试记录'!$B$5:$B$204,$B32,'测试记录'!$C$5:$C$204,$D32)))</f>
        <v/>
      </c>
      <c r="M32" s="9">
        <f>IF(OR($B32="",$L32=""),"",$L32+'设置'!$B$6)</f>
        <v/>
      </c>
      <c r="N32" s="10">
        <f>IF($B32="","",IF($I32=0,"未测试",IF($K32&gt;0,"修改后复测",IF($J32&lt;'设置'!$B$5,"需继续测试","就绪"))))</f>
        <v/>
      </c>
    </row>
    <row r="33">
      <c r="A33" s="4" t="n"/>
      <c r="B33" s="5" t="n"/>
      <c r="C33" s="6" t="n"/>
      <c r="D33" s="7" t="n"/>
      <c r="E33" s="6" t="n"/>
      <c r="F33" s="6" t="n"/>
      <c r="G33" s="6" t="n"/>
      <c r="H33" s="6" t="n"/>
      <c r="I33" s="8">
        <f>IF($B33="","",COUNTIFS('测试记录'!$B$5:$B$204,$B33,'测试记录'!$C$5:$C$204,$D33))</f>
        <v/>
      </c>
      <c r="J33" s="8">
        <f>IF($B33="","",COUNTIFS('测试记录'!$B$5:$B$204,$B33,'测试记录'!$C$5:$C$204,$D33,'测试记录'!$G$5:$G$204,"通过"))</f>
        <v/>
      </c>
      <c r="K33" s="8">
        <f>IF($B33="","",COUNTIFS('测试记录'!$B$5:$B$204,$B33,'测试记录'!$C$5:$C$204,$D33,'测试记录'!$G$5:$G$204,"未通过"))</f>
        <v/>
      </c>
      <c r="L33" s="9">
        <f>IF($B33="","",IF($I33=0,"",_xlfn.MAXIFS('测试记录'!$A$5:$A$204,'测试记录'!$B$5:$B$204,$B33,'测试记录'!$C$5:$C$204,$D33)))</f>
        <v/>
      </c>
      <c r="M33" s="9">
        <f>IF(OR($B33="",$L33=""),"",$L33+'设置'!$B$6)</f>
        <v/>
      </c>
      <c r="N33" s="10">
        <f>IF($B33="","",IF($I33=0,"未测试",IF($K33&gt;0,"修改后复测",IF($J33&lt;'设置'!$B$5,"需继续测试","就绪"))))</f>
        <v/>
      </c>
    </row>
    <row r="34">
      <c r="A34" s="4" t="n"/>
      <c r="B34" s="5" t="n"/>
      <c r="C34" s="6" t="n"/>
      <c r="D34" s="7" t="n"/>
      <c r="E34" s="6" t="n"/>
      <c r="F34" s="6" t="n"/>
      <c r="G34" s="6" t="n"/>
      <c r="H34" s="6" t="n"/>
      <c r="I34" s="8">
        <f>IF($B34="","",COUNTIFS('测试记录'!$B$5:$B$204,$B34,'测试记录'!$C$5:$C$204,$D34))</f>
        <v/>
      </c>
      <c r="J34" s="8">
        <f>IF($B34="","",COUNTIFS('测试记录'!$B$5:$B$204,$B34,'测试记录'!$C$5:$C$204,$D34,'测试记录'!$G$5:$G$204,"通过"))</f>
        <v/>
      </c>
      <c r="K34" s="8">
        <f>IF($B34="","",COUNTIFS('测试记录'!$B$5:$B$204,$B34,'测试记录'!$C$5:$C$204,$D34,'测试记录'!$G$5:$G$204,"未通过"))</f>
        <v/>
      </c>
      <c r="L34" s="9">
        <f>IF($B34="","",IF($I34=0,"",_xlfn.MAXIFS('测试记录'!$A$5:$A$204,'测试记录'!$B$5:$B$204,$B34,'测试记录'!$C$5:$C$204,$D34)))</f>
        <v/>
      </c>
      <c r="M34" s="9">
        <f>IF(OR($B34="",$L34=""),"",$L34+'设置'!$B$6)</f>
        <v/>
      </c>
      <c r="N34" s="10">
        <f>IF($B34="","",IF($I34=0,"未测试",IF($K34&gt;0,"修改后复测",IF($J34&lt;'设置'!$B$5,"需继续测试","就绪"))))</f>
        <v/>
      </c>
    </row>
    <row r="35">
      <c r="A35" s="4" t="n"/>
      <c r="B35" s="5" t="n"/>
      <c r="C35" s="6" t="n"/>
      <c r="D35" s="7" t="n"/>
      <c r="E35" s="6" t="n"/>
      <c r="F35" s="6" t="n"/>
      <c r="G35" s="6" t="n"/>
      <c r="H35" s="6" t="n"/>
      <c r="I35" s="8">
        <f>IF($B35="","",COUNTIFS('测试记录'!$B$5:$B$204,$B35,'测试记录'!$C$5:$C$204,$D35))</f>
        <v/>
      </c>
      <c r="J35" s="8">
        <f>IF($B35="","",COUNTIFS('测试记录'!$B$5:$B$204,$B35,'测试记录'!$C$5:$C$204,$D35,'测试记录'!$G$5:$G$204,"通过"))</f>
        <v/>
      </c>
      <c r="K35" s="8">
        <f>IF($B35="","",COUNTIFS('测试记录'!$B$5:$B$204,$B35,'测试记录'!$C$5:$C$204,$D35,'测试记录'!$G$5:$G$204,"未通过"))</f>
        <v/>
      </c>
      <c r="L35" s="9">
        <f>IF($B35="","",IF($I35=0,"",_xlfn.MAXIFS('测试记录'!$A$5:$A$204,'测试记录'!$B$5:$B$204,$B35,'测试记录'!$C$5:$C$204,$D35)))</f>
        <v/>
      </c>
      <c r="M35" s="9">
        <f>IF(OR($B35="",$L35=""),"",$L35+'设置'!$B$6)</f>
        <v/>
      </c>
      <c r="N35" s="10">
        <f>IF($B35="","",IF($I35=0,"未测试",IF($K35&gt;0,"修改后复测",IF($J35&lt;'设置'!$B$5,"需继续测试","就绪"))))</f>
        <v/>
      </c>
    </row>
    <row r="36">
      <c r="A36" s="4" t="n"/>
      <c r="B36" s="5" t="n"/>
      <c r="C36" s="6" t="n"/>
      <c r="D36" s="7" t="n"/>
      <c r="E36" s="6" t="n"/>
      <c r="F36" s="6" t="n"/>
      <c r="G36" s="6" t="n"/>
      <c r="H36" s="6" t="n"/>
      <c r="I36" s="8">
        <f>IF($B36="","",COUNTIFS('测试记录'!$B$5:$B$204,$B36,'测试记录'!$C$5:$C$204,$D36))</f>
        <v/>
      </c>
      <c r="J36" s="8">
        <f>IF($B36="","",COUNTIFS('测试记录'!$B$5:$B$204,$B36,'测试记录'!$C$5:$C$204,$D36,'测试记录'!$G$5:$G$204,"通过"))</f>
        <v/>
      </c>
      <c r="K36" s="8">
        <f>IF($B36="","",COUNTIFS('测试记录'!$B$5:$B$204,$B36,'测试记录'!$C$5:$C$204,$D36,'测试记录'!$G$5:$G$204,"未通过"))</f>
        <v/>
      </c>
      <c r="L36" s="9">
        <f>IF($B36="","",IF($I36=0,"",_xlfn.MAXIFS('测试记录'!$A$5:$A$204,'测试记录'!$B$5:$B$204,$B36,'测试记录'!$C$5:$C$204,$D36)))</f>
        <v/>
      </c>
      <c r="M36" s="9">
        <f>IF(OR($B36="",$L36=""),"",$L36+'设置'!$B$6)</f>
        <v/>
      </c>
      <c r="N36" s="10">
        <f>IF($B36="","",IF($I36=0,"未测试",IF($K36&gt;0,"修改后复测",IF($J36&lt;'设置'!$B$5,"需继续测试","就绪"))))</f>
        <v/>
      </c>
    </row>
    <row r="37">
      <c r="A37" s="4" t="n"/>
      <c r="B37" s="5" t="n"/>
      <c r="C37" s="6" t="n"/>
      <c r="D37" s="7" t="n"/>
      <c r="E37" s="6" t="n"/>
      <c r="F37" s="6" t="n"/>
      <c r="G37" s="6" t="n"/>
      <c r="H37" s="6" t="n"/>
      <c r="I37" s="8">
        <f>IF($B37="","",COUNTIFS('测试记录'!$B$5:$B$204,$B37,'测试记录'!$C$5:$C$204,$D37))</f>
        <v/>
      </c>
      <c r="J37" s="8">
        <f>IF($B37="","",COUNTIFS('测试记录'!$B$5:$B$204,$B37,'测试记录'!$C$5:$C$204,$D37,'测试记录'!$G$5:$G$204,"通过"))</f>
        <v/>
      </c>
      <c r="K37" s="8">
        <f>IF($B37="","",COUNTIFS('测试记录'!$B$5:$B$204,$B37,'测试记录'!$C$5:$C$204,$D37,'测试记录'!$G$5:$G$204,"未通过"))</f>
        <v/>
      </c>
      <c r="L37" s="9">
        <f>IF($B37="","",IF($I37=0,"",_xlfn.MAXIFS('测试记录'!$A$5:$A$204,'测试记录'!$B$5:$B$204,$B37,'测试记录'!$C$5:$C$204,$D37)))</f>
        <v/>
      </c>
      <c r="M37" s="9">
        <f>IF(OR($B37="",$L37=""),"",$L37+'设置'!$B$6)</f>
        <v/>
      </c>
      <c r="N37" s="10">
        <f>IF($B37="","",IF($I37=0,"未测试",IF($K37&gt;0,"修改后复测",IF($J37&lt;'设置'!$B$5,"需继续测试","就绪"))))</f>
        <v/>
      </c>
    </row>
    <row r="38">
      <c r="A38" s="4" t="n"/>
      <c r="B38" s="5" t="n"/>
      <c r="C38" s="6" t="n"/>
      <c r="D38" s="7" t="n"/>
      <c r="E38" s="6" t="n"/>
      <c r="F38" s="6" t="n"/>
      <c r="G38" s="6" t="n"/>
      <c r="H38" s="6" t="n"/>
      <c r="I38" s="8">
        <f>IF($B38="","",COUNTIFS('测试记录'!$B$5:$B$204,$B38,'测试记录'!$C$5:$C$204,$D38))</f>
        <v/>
      </c>
      <c r="J38" s="8">
        <f>IF($B38="","",COUNTIFS('测试记录'!$B$5:$B$204,$B38,'测试记录'!$C$5:$C$204,$D38,'测试记录'!$G$5:$G$204,"通过"))</f>
        <v/>
      </c>
      <c r="K38" s="8">
        <f>IF($B38="","",COUNTIFS('测试记录'!$B$5:$B$204,$B38,'测试记录'!$C$5:$C$204,$D38,'测试记录'!$G$5:$G$204,"未通过"))</f>
        <v/>
      </c>
      <c r="L38" s="9">
        <f>IF($B38="","",IF($I38=0,"",_xlfn.MAXIFS('测试记录'!$A$5:$A$204,'测试记录'!$B$5:$B$204,$B38,'测试记录'!$C$5:$C$204,$D38)))</f>
        <v/>
      </c>
      <c r="M38" s="9">
        <f>IF(OR($B38="",$L38=""),"",$L38+'设置'!$B$6)</f>
        <v/>
      </c>
      <c r="N38" s="10">
        <f>IF($B38="","",IF($I38=0,"未测试",IF($K38&gt;0,"修改后复测",IF($J38&lt;'设置'!$B$5,"需继续测试","就绪"))))</f>
        <v/>
      </c>
    </row>
    <row r="39">
      <c r="A39" s="4" t="n"/>
      <c r="B39" s="5" t="n"/>
      <c r="C39" s="6" t="n"/>
      <c r="D39" s="7" t="n"/>
      <c r="E39" s="6" t="n"/>
      <c r="F39" s="6" t="n"/>
      <c r="G39" s="6" t="n"/>
      <c r="H39" s="6" t="n"/>
      <c r="I39" s="8">
        <f>IF($B39="","",COUNTIFS('测试记录'!$B$5:$B$204,$B39,'测试记录'!$C$5:$C$204,$D39))</f>
        <v/>
      </c>
      <c r="J39" s="8">
        <f>IF($B39="","",COUNTIFS('测试记录'!$B$5:$B$204,$B39,'测试记录'!$C$5:$C$204,$D39,'测试记录'!$G$5:$G$204,"通过"))</f>
        <v/>
      </c>
      <c r="K39" s="8">
        <f>IF($B39="","",COUNTIFS('测试记录'!$B$5:$B$204,$B39,'测试记录'!$C$5:$C$204,$D39,'测试记录'!$G$5:$G$204,"未通过"))</f>
        <v/>
      </c>
      <c r="L39" s="9">
        <f>IF($B39="","",IF($I39=0,"",_xlfn.MAXIFS('测试记录'!$A$5:$A$204,'测试记录'!$B$5:$B$204,$B39,'测试记录'!$C$5:$C$204,$D39)))</f>
        <v/>
      </c>
      <c r="M39" s="9">
        <f>IF(OR($B39="",$L39=""),"",$L39+'设置'!$B$6)</f>
        <v/>
      </c>
      <c r="N39" s="10">
        <f>IF($B39="","",IF($I39=0,"未测试",IF($K39&gt;0,"修改后复测",IF($J39&lt;'设置'!$B$5,"需继续测试","就绪"))))</f>
        <v/>
      </c>
    </row>
    <row r="40">
      <c r="A40" s="4" t="n"/>
      <c r="B40" s="5" t="n"/>
      <c r="C40" s="6" t="n"/>
      <c r="D40" s="7" t="n"/>
      <c r="E40" s="6" t="n"/>
      <c r="F40" s="6" t="n"/>
      <c r="G40" s="6" t="n"/>
      <c r="H40" s="6" t="n"/>
      <c r="I40" s="8">
        <f>IF($B40="","",COUNTIFS('测试记录'!$B$5:$B$204,$B40,'测试记录'!$C$5:$C$204,$D40))</f>
        <v/>
      </c>
      <c r="J40" s="8">
        <f>IF($B40="","",COUNTIFS('测试记录'!$B$5:$B$204,$B40,'测试记录'!$C$5:$C$204,$D40,'测试记录'!$G$5:$G$204,"通过"))</f>
        <v/>
      </c>
      <c r="K40" s="8">
        <f>IF($B40="","",COUNTIFS('测试记录'!$B$5:$B$204,$B40,'测试记录'!$C$5:$C$204,$D40,'测试记录'!$G$5:$G$204,"未通过"))</f>
        <v/>
      </c>
      <c r="L40" s="9">
        <f>IF($B40="","",IF($I40=0,"",_xlfn.MAXIFS('测试记录'!$A$5:$A$204,'测试记录'!$B$5:$B$204,$B40,'测试记录'!$C$5:$C$204,$D40)))</f>
        <v/>
      </c>
      <c r="M40" s="9">
        <f>IF(OR($B40="",$L40=""),"",$L40+'设置'!$B$6)</f>
        <v/>
      </c>
      <c r="N40" s="10">
        <f>IF($B40="","",IF($I40=0,"未测试",IF($K40&gt;0,"修改后复测",IF($J40&lt;'设置'!$B$5,"需继续测试","就绪"))))</f>
        <v/>
      </c>
    </row>
    <row r="41">
      <c r="A41" s="4" t="n"/>
      <c r="B41" s="5" t="n"/>
      <c r="C41" s="6" t="n"/>
      <c r="D41" s="7" t="n"/>
      <c r="E41" s="6" t="n"/>
      <c r="F41" s="6" t="n"/>
      <c r="G41" s="6" t="n"/>
      <c r="H41" s="6" t="n"/>
      <c r="I41" s="8">
        <f>IF($B41="","",COUNTIFS('测试记录'!$B$5:$B$204,$B41,'测试记录'!$C$5:$C$204,$D41))</f>
        <v/>
      </c>
      <c r="J41" s="8">
        <f>IF($B41="","",COUNTIFS('测试记录'!$B$5:$B$204,$B41,'测试记录'!$C$5:$C$204,$D41,'测试记录'!$G$5:$G$204,"通过"))</f>
        <v/>
      </c>
      <c r="K41" s="8">
        <f>IF($B41="","",COUNTIFS('测试记录'!$B$5:$B$204,$B41,'测试记录'!$C$5:$C$204,$D41,'测试记录'!$G$5:$G$204,"未通过"))</f>
        <v/>
      </c>
      <c r="L41" s="9">
        <f>IF($B41="","",IF($I41=0,"",_xlfn.MAXIFS('测试记录'!$A$5:$A$204,'测试记录'!$B$5:$B$204,$B41,'测试记录'!$C$5:$C$204,$D41)))</f>
        <v/>
      </c>
      <c r="M41" s="9">
        <f>IF(OR($B41="",$L41=""),"",$L41+'设置'!$B$6)</f>
        <v/>
      </c>
      <c r="N41" s="10">
        <f>IF($B41="","",IF($I41=0,"未测试",IF($K41&gt;0,"修改后复测",IF($J41&lt;'设置'!$B$5,"需继续测试","就绪"))))</f>
        <v/>
      </c>
    </row>
    <row r="42">
      <c r="A42" s="4" t="n"/>
      <c r="B42" s="5" t="n"/>
      <c r="C42" s="6" t="n"/>
      <c r="D42" s="7" t="n"/>
      <c r="E42" s="6" t="n"/>
      <c r="F42" s="6" t="n"/>
      <c r="G42" s="6" t="n"/>
      <c r="H42" s="6" t="n"/>
      <c r="I42" s="8">
        <f>IF($B42="","",COUNTIFS('测试记录'!$B$5:$B$204,$B42,'测试记录'!$C$5:$C$204,$D42))</f>
        <v/>
      </c>
      <c r="J42" s="8">
        <f>IF($B42="","",COUNTIFS('测试记录'!$B$5:$B$204,$B42,'测试记录'!$C$5:$C$204,$D42,'测试记录'!$G$5:$G$204,"通过"))</f>
        <v/>
      </c>
      <c r="K42" s="8">
        <f>IF($B42="","",COUNTIFS('测试记录'!$B$5:$B$204,$B42,'测试记录'!$C$5:$C$204,$D42,'测试记录'!$G$5:$G$204,"未通过"))</f>
        <v/>
      </c>
      <c r="L42" s="9">
        <f>IF($B42="","",IF($I42=0,"",_xlfn.MAXIFS('测试记录'!$A$5:$A$204,'测试记录'!$B$5:$B$204,$B42,'测试记录'!$C$5:$C$204,$D42)))</f>
        <v/>
      </c>
      <c r="M42" s="9">
        <f>IF(OR($B42="",$L42=""),"",$L42+'设置'!$B$6)</f>
        <v/>
      </c>
      <c r="N42" s="10">
        <f>IF($B42="","",IF($I42=0,"未测试",IF($K42&gt;0,"修改后复测",IF($J42&lt;'设置'!$B$5,"需继续测试","就绪"))))</f>
        <v/>
      </c>
    </row>
    <row r="43">
      <c r="A43" s="4" t="n"/>
      <c r="B43" s="5" t="n"/>
      <c r="C43" s="6" t="n"/>
      <c r="D43" s="7" t="n"/>
      <c r="E43" s="6" t="n"/>
      <c r="F43" s="6" t="n"/>
      <c r="G43" s="6" t="n"/>
      <c r="H43" s="6" t="n"/>
      <c r="I43" s="8">
        <f>IF($B43="","",COUNTIFS('测试记录'!$B$5:$B$204,$B43,'测试记录'!$C$5:$C$204,$D43))</f>
        <v/>
      </c>
      <c r="J43" s="8">
        <f>IF($B43="","",COUNTIFS('测试记录'!$B$5:$B$204,$B43,'测试记录'!$C$5:$C$204,$D43,'测试记录'!$G$5:$G$204,"通过"))</f>
        <v/>
      </c>
      <c r="K43" s="8">
        <f>IF($B43="","",COUNTIFS('测试记录'!$B$5:$B$204,$B43,'测试记录'!$C$5:$C$204,$D43,'测试记录'!$G$5:$G$204,"未通过"))</f>
        <v/>
      </c>
      <c r="L43" s="9">
        <f>IF($B43="","",IF($I43=0,"",_xlfn.MAXIFS('测试记录'!$A$5:$A$204,'测试记录'!$B$5:$B$204,$B43,'测试记录'!$C$5:$C$204,$D43)))</f>
        <v/>
      </c>
      <c r="M43" s="9">
        <f>IF(OR($B43="",$L43=""),"",$L43+'设置'!$B$6)</f>
        <v/>
      </c>
      <c r="N43" s="10">
        <f>IF($B43="","",IF($I43=0,"未测试",IF($K43&gt;0,"修改后复测",IF($J43&lt;'设置'!$B$5,"需继续测试","就绪"))))</f>
        <v/>
      </c>
    </row>
    <row r="44">
      <c r="A44" s="4" t="n"/>
      <c r="B44" s="5" t="n"/>
      <c r="C44" s="6" t="n"/>
      <c r="D44" s="7" t="n"/>
      <c r="E44" s="6" t="n"/>
      <c r="F44" s="6" t="n"/>
      <c r="G44" s="6" t="n"/>
      <c r="H44" s="6" t="n"/>
      <c r="I44" s="8">
        <f>IF($B44="","",COUNTIFS('测试记录'!$B$5:$B$204,$B44,'测试记录'!$C$5:$C$204,$D44))</f>
        <v/>
      </c>
      <c r="J44" s="8">
        <f>IF($B44="","",COUNTIFS('测试记录'!$B$5:$B$204,$B44,'测试记录'!$C$5:$C$204,$D44,'测试记录'!$G$5:$G$204,"通过"))</f>
        <v/>
      </c>
      <c r="K44" s="8">
        <f>IF($B44="","",COUNTIFS('测试记录'!$B$5:$B$204,$B44,'测试记录'!$C$5:$C$204,$D44,'测试记录'!$G$5:$G$204,"未通过"))</f>
        <v/>
      </c>
      <c r="L44" s="9">
        <f>IF($B44="","",IF($I44=0,"",_xlfn.MAXIFS('测试记录'!$A$5:$A$204,'测试记录'!$B$5:$B$204,$B44,'测试记录'!$C$5:$C$204,$D44)))</f>
        <v/>
      </c>
      <c r="M44" s="9">
        <f>IF(OR($B44="",$L44=""),"",$L44+'设置'!$B$6)</f>
        <v/>
      </c>
      <c r="N44" s="10">
        <f>IF($B44="","",IF($I44=0,"未测试",IF($K44&gt;0,"修改后复测",IF($J44&lt;'设置'!$B$5,"需继续测试","就绪"))))</f>
        <v/>
      </c>
    </row>
    <row r="45">
      <c r="A45" s="4" t="n"/>
      <c r="B45" s="5" t="n"/>
      <c r="C45" s="6" t="n"/>
      <c r="D45" s="7" t="n"/>
      <c r="E45" s="6" t="n"/>
      <c r="F45" s="6" t="n"/>
      <c r="G45" s="6" t="n"/>
      <c r="H45" s="6" t="n"/>
      <c r="I45" s="8">
        <f>IF($B45="","",COUNTIFS('测试记录'!$B$5:$B$204,$B45,'测试记录'!$C$5:$C$204,$D45))</f>
        <v/>
      </c>
      <c r="J45" s="8">
        <f>IF($B45="","",COUNTIFS('测试记录'!$B$5:$B$204,$B45,'测试记录'!$C$5:$C$204,$D45,'测试记录'!$G$5:$G$204,"通过"))</f>
        <v/>
      </c>
      <c r="K45" s="8">
        <f>IF($B45="","",COUNTIFS('测试记录'!$B$5:$B$204,$B45,'测试记录'!$C$5:$C$204,$D45,'测试记录'!$G$5:$G$204,"未通过"))</f>
        <v/>
      </c>
      <c r="L45" s="9">
        <f>IF($B45="","",IF($I45=0,"",_xlfn.MAXIFS('测试记录'!$A$5:$A$204,'测试记录'!$B$5:$B$204,$B45,'测试记录'!$C$5:$C$204,$D45)))</f>
        <v/>
      </c>
      <c r="M45" s="9">
        <f>IF(OR($B45="",$L45=""),"",$L45+'设置'!$B$6)</f>
        <v/>
      </c>
      <c r="N45" s="10">
        <f>IF($B45="","",IF($I45=0,"未测试",IF($K45&gt;0,"修改后复测",IF($J45&lt;'设置'!$B$5,"需继续测试","就绪"))))</f>
        <v/>
      </c>
    </row>
    <row r="46">
      <c r="A46" s="4" t="n"/>
      <c r="B46" s="5" t="n"/>
      <c r="C46" s="6" t="n"/>
      <c r="D46" s="7" t="n"/>
      <c r="E46" s="6" t="n"/>
      <c r="F46" s="6" t="n"/>
      <c r="G46" s="6" t="n"/>
      <c r="H46" s="6" t="n"/>
      <c r="I46" s="8">
        <f>IF($B46="","",COUNTIFS('测试记录'!$B$5:$B$204,$B46,'测试记录'!$C$5:$C$204,$D46))</f>
        <v/>
      </c>
      <c r="J46" s="8">
        <f>IF($B46="","",COUNTIFS('测试记录'!$B$5:$B$204,$B46,'测试记录'!$C$5:$C$204,$D46,'测试记录'!$G$5:$G$204,"通过"))</f>
        <v/>
      </c>
      <c r="K46" s="8">
        <f>IF($B46="","",COUNTIFS('测试记录'!$B$5:$B$204,$B46,'测试记录'!$C$5:$C$204,$D46,'测试记录'!$G$5:$G$204,"未通过"))</f>
        <v/>
      </c>
      <c r="L46" s="9">
        <f>IF($B46="","",IF($I46=0,"",_xlfn.MAXIFS('测试记录'!$A$5:$A$204,'测试记录'!$B$5:$B$204,$B46,'测试记录'!$C$5:$C$204,$D46)))</f>
        <v/>
      </c>
      <c r="M46" s="9">
        <f>IF(OR($B46="",$L46=""),"",$L46+'设置'!$B$6)</f>
        <v/>
      </c>
      <c r="N46" s="10">
        <f>IF($B46="","",IF($I46=0,"未测试",IF($K46&gt;0,"修改后复测",IF($J46&lt;'设置'!$B$5,"需继续测试","就绪"))))</f>
        <v/>
      </c>
    </row>
    <row r="47">
      <c r="A47" s="4" t="n"/>
      <c r="B47" s="5" t="n"/>
      <c r="C47" s="6" t="n"/>
      <c r="D47" s="7" t="n"/>
      <c r="E47" s="6" t="n"/>
      <c r="F47" s="6" t="n"/>
      <c r="G47" s="6" t="n"/>
      <c r="H47" s="6" t="n"/>
      <c r="I47" s="8">
        <f>IF($B47="","",COUNTIFS('测试记录'!$B$5:$B$204,$B47,'测试记录'!$C$5:$C$204,$D47))</f>
        <v/>
      </c>
      <c r="J47" s="8">
        <f>IF($B47="","",COUNTIFS('测试记录'!$B$5:$B$204,$B47,'测试记录'!$C$5:$C$204,$D47,'测试记录'!$G$5:$G$204,"通过"))</f>
        <v/>
      </c>
      <c r="K47" s="8">
        <f>IF($B47="","",COUNTIFS('测试记录'!$B$5:$B$204,$B47,'测试记录'!$C$5:$C$204,$D47,'测试记录'!$G$5:$G$204,"未通过"))</f>
        <v/>
      </c>
      <c r="L47" s="9">
        <f>IF($B47="","",IF($I47=0,"",_xlfn.MAXIFS('测试记录'!$A$5:$A$204,'测试记录'!$B$5:$B$204,$B47,'测试记录'!$C$5:$C$204,$D47)))</f>
        <v/>
      </c>
      <c r="M47" s="9">
        <f>IF(OR($B47="",$L47=""),"",$L47+'设置'!$B$6)</f>
        <v/>
      </c>
      <c r="N47" s="10">
        <f>IF($B47="","",IF($I47=0,"未测试",IF($K47&gt;0,"修改后复测",IF($J47&lt;'设置'!$B$5,"需继续测试","就绪"))))</f>
        <v/>
      </c>
    </row>
    <row r="48">
      <c r="A48" s="4" t="n"/>
      <c r="B48" s="5" t="n"/>
      <c r="C48" s="6" t="n"/>
      <c r="D48" s="7" t="n"/>
      <c r="E48" s="6" t="n"/>
      <c r="F48" s="6" t="n"/>
      <c r="G48" s="6" t="n"/>
      <c r="H48" s="6" t="n"/>
      <c r="I48" s="8">
        <f>IF($B48="","",COUNTIFS('测试记录'!$B$5:$B$204,$B48,'测试记录'!$C$5:$C$204,$D48))</f>
        <v/>
      </c>
      <c r="J48" s="8">
        <f>IF($B48="","",COUNTIFS('测试记录'!$B$5:$B$204,$B48,'测试记录'!$C$5:$C$204,$D48,'测试记录'!$G$5:$G$204,"通过"))</f>
        <v/>
      </c>
      <c r="K48" s="8">
        <f>IF($B48="","",COUNTIFS('测试记录'!$B$5:$B$204,$B48,'测试记录'!$C$5:$C$204,$D48,'测试记录'!$G$5:$G$204,"未通过"))</f>
        <v/>
      </c>
      <c r="L48" s="9">
        <f>IF($B48="","",IF($I48=0,"",_xlfn.MAXIFS('测试记录'!$A$5:$A$204,'测试记录'!$B$5:$B$204,$B48,'测试记录'!$C$5:$C$204,$D48)))</f>
        <v/>
      </c>
      <c r="M48" s="9">
        <f>IF(OR($B48="",$L48=""),"",$L48+'设置'!$B$6)</f>
        <v/>
      </c>
      <c r="N48" s="10">
        <f>IF($B48="","",IF($I48=0,"未测试",IF($K48&gt;0,"修改后复测",IF($J48&lt;'设置'!$B$5,"需继续测试","就绪"))))</f>
        <v/>
      </c>
    </row>
    <row r="49">
      <c r="A49" s="4" t="n"/>
      <c r="B49" s="5" t="n"/>
      <c r="C49" s="6" t="n"/>
      <c r="D49" s="7" t="n"/>
      <c r="E49" s="6" t="n"/>
      <c r="F49" s="6" t="n"/>
      <c r="G49" s="6" t="n"/>
      <c r="H49" s="6" t="n"/>
      <c r="I49" s="8">
        <f>IF($B49="","",COUNTIFS('测试记录'!$B$5:$B$204,$B49,'测试记录'!$C$5:$C$204,$D49))</f>
        <v/>
      </c>
      <c r="J49" s="8">
        <f>IF($B49="","",COUNTIFS('测试记录'!$B$5:$B$204,$B49,'测试记录'!$C$5:$C$204,$D49,'测试记录'!$G$5:$G$204,"通过"))</f>
        <v/>
      </c>
      <c r="K49" s="8">
        <f>IF($B49="","",COUNTIFS('测试记录'!$B$5:$B$204,$B49,'测试记录'!$C$5:$C$204,$D49,'测试记录'!$G$5:$G$204,"未通过"))</f>
        <v/>
      </c>
      <c r="L49" s="9">
        <f>IF($B49="","",IF($I49=0,"",_xlfn.MAXIFS('测试记录'!$A$5:$A$204,'测试记录'!$B$5:$B$204,$B49,'测试记录'!$C$5:$C$204,$D49)))</f>
        <v/>
      </c>
      <c r="M49" s="9">
        <f>IF(OR($B49="",$L49=""),"",$L49+'设置'!$B$6)</f>
        <v/>
      </c>
      <c r="N49" s="10">
        <f>IF($B49="","",IF($I49=0,"未测试",IF($K49&gt;0,"修改后复测",IF($J49&lt;'设置'!$B$5,"需继续测试","就绪"))))</f>
        <v/>
      </c>
    </row>
    <row r="50">
      <c r="A50" s="4" t="n"/>
      <c r="B50" s="5" t="n"/>
      <c r="C50" s="6" t="n"/>
      <c r="D50" s="7" t="n"/>
      <c r="E50" s="6" t="n"/>
      <c r="F50" s="6" t="n"/>
      <c r="G50" s="6" t="n"/>
      <c r="H50" s="6" t="n"/>
      <c r="I50" s="8">
        <f>IF($B50="","",COUNTIFS('测试记录'!$B$5:$B$204,$B50,'测试记录'!$C$5:$C$204,$D50))</f>
        <v/>
      </c>
      <c r="J50" s="8">
        <f>IF($B50="","",COUNTIFS('测试记录'!$B$5:$B$204,$B50,'测试记录'!$C$5:$C$204,$D50,'测试记录'!$G$5:$G$204,"通过"))</f>
        <v/>
      </c>
      <c r="K50" s="8">
        <f>IF($B50="","",COUNTIFS('测试记录'!$B$5:$B$204,$B50,'测试记录'!$C$5:$C$204,$D50,'测试记录'!$G$5:$G$204,"未通过"))</f>
        <v/>
      </c>
      <c r="L50" s="9">
        <f>IF($B50="","",IF($I50=0,"",_xlfn.MAXIFS('测试记录'!$A$5:$A$204,'测试记录'!$B$5:$B$204,$B50,'测试记录'!$C$5:$C$204,$D50)))</f>
        <v/>
      </c>
      <c r="M50" s="9">
        <f>IF(OR($B50="",$L50=""),"",$L50+'设置'!$B$6)</f>
        <v/>
      </c>
      <c r="N50" s="10">
        <f>IF($B50="","",IF($I50=0,"未测试",IF($K50&gt;0,"修改后复测",IF($J50&lt;'设置'!$B$5,"需继续测试","就绪"))))</f>
        <v/>
      </c>
    </row>
    <row r="51">
      <c r="A51" s="4" t="n"/>
      <c r="B51" s="5" t="n"/>
      <c r="C51" s="6" t="n"/>
      <c r="D51" s="7" t="n"/>
      <c r="E51" s="6" t="n"/>
      <c r="F51" s="6" t="n"/>
      <c r="G51" s="6" t="n"/>
      <c r="H51" s="6" t="n"/>
      <c r="I51" s="8">
        <f>IF($B51="","",COUNTIFS('测试记录'!$B$5:$B$204,$B51,'测试记录'!$C$5:$C$204,$D51))</f>
        <v/>
      </c>
      <c r="J51" s="8">
        <f>IF($B51="","",COUNTIFS('测试记录'!$B$5:$B$204,$B51,'测试记录'!$C$5:$C$204,$D51,'测试记录'!$G$5:$G$204,"通过"))</f>
        <v/>
      </c>
      <c r="K51" s="8">
        <f>IF($B51="","",COUNTIFS('测试记录'!$B$5:$B$204,$B51,'测试记录'!$C$5:$C$204,$D51,'测试记录'!$G$5:$G$204,"未通过"))</f>
        <v/>
      </c>
      <c r="L51" s="9">
        <f>IF($B51="","",IF($I51=0,"",_xlfn.MAXIFS('测试记录'!$A$5:$A$204,'测试记录'!$B$5:$B$204,$B51,'测试记录'!$C$5:$C$204,$D51)))</f>
        <v/>
      </c>
      <c r="M51" s="9">
        <f>IF(OR($B51="",$L51=""),"",$L51+'设置'!$B$6)</f>
        <v/>
      </c>
      <c r="N51" s="10">
        <f>IF($B51="","",IF($I51=0,"未测试",IF($K51&gt;0,"修改后复测",IF($J51&lt;'设置'!$B$5,"需继续测试","就绪"))))</f>
        <v/>
      </c>
    </row>
    <row r="52">
      <c r="A52" s="4" t="n"/>
      <c r="B52" s="5" t="n"/>
      <c r="C52" s="6" t="n"/>
      <c r="D52" s="7" t="n"/>
      <c r="E52" s="6" t="n"/>
      <c r="F52" s="6" t="n"/>
      <c r="G52" s="6" t="n"/>
      <c r="H52" s="6" t="n"/>
      <c r="I52" s="8">
        <f>IF($B52="","",COUNTIFS('测试记录'!$B$5:$B$204,$B52,'测试记录'!$C$5:$C$204,$D52))</f>
        <v/>
      </c>
      <c r="J52" s="8">
        <f>IF($B52="","",COUNTIFS('测试记录'!$B$5:$B$204,$B52,'测试记录'!$C$5:$C$204,$D52,'测试记录'!$G$5:$G$204,"通过"))</f>
        <v/>
      </c>
      <c r="K52" s="8">
        <f>IF($B52="","",COUNTIFS('测试记录'!$B$5:$B$204,$B52,'测试记录'!$C$5:$C$204,$D52,'测试记录'!$G$5:$G$204,"未通过"))</f>
        <v/>
      </c>
      <c r="L52" s="9">
        <f>IF($B52="","",IF($I52=0,"",_xlfn.MAXIFS('测试记录'!$A$5:$A$204,'测试记录'!$B$5:$B$204,$B52,'测试记录'!$C$5:$C$204,$D52)))</f>
        <v/>
      </c>
      <c r="M52" s="9">
        <f>IF(OR($B52="",$L52=""),"",$L52+'设置'!$B$6)</f>
        <v/>
      </c>
      <c r="N52" s="10">
        <f>IF($B52="","",IF($I52=0,"未测试",IF($K52&gt;0,"修改后复测",IF($J52&lt;'设置'!$B$5,"需继续测试","就绪"))))</f>
        <v/>
      </c>
    </row>
    <row r="53">
      <c r="A53" s="4" t="n"/>
      <c r="B53" s="5" t="n"/>
      <c r="C53" s="6" t="n"/>
      <c r="D53" s="7" t="n"/>
      <c r="E53" s="6" t="n"/>
      <c r="F53" s="6" t="n"/>
      <c r="G53" s="6" t="n"/>
      <c r="H53" s="6" t="n"/>
      <c r="I53" s="8">
        <f>IF($B53="","",COUNTIFS('测试记录'!$B$5:$B$204,$B53,'测试记录'!$C$5:$C$204,$D53))</f>
        <v/>
      </c>
      <c r="J53" s="8">
        <f>IF($B53="","",COUNTIFS('测试记录'!$B$5:$B$204,$B53,'测试记录'!$C$5:$C$204,$D53,'测试记录'!$G$5:$G$204,"通过"))</f>
        <v/>
      </c>
      <c r="K53" s="8">
        <f>IF($B53="","",COUNTIFS('测试记录'!$B$5:$B$204,$B53,'测试记录'!$C$5:$C$204,$D53,'测试记录'!$G$5:$G$204,"未通过"))</f>
        <v/>
      </c>
      <c r="L53" s="9">
        <f>IF($B53="","",IF($I53=0,"",_xlfn.MAXIFS('测试记录'!$A$5:$A$204,'测试记录'!$B$5:$B$204,$B53,'测试记录'!$C$5:$C$204,$D53)))</f>
        <v/>
      </c>
      <c r="M53" s="9">
        <f>IF(OR($B53="",$L53=""),"",$L53+'设置'!$B$6)</f>
        <v/>
      </c>
      <c r="N53" s="10">
        <f>IF($B53="","",IF($I53=0,"未测试",IF($K53&gt;0,"修改后复测",IF($J53&lt;'设置'!$B$5,"需继续测试","就绪"))))</f>
        <v/>
      </c>
    </row>
    <row r="54">
      <c r="A54" s="4" t="n"/>
      <c r="B54" s="5" t="n"/>
      <c r="C54" s="6" t="n"/>
      <c r="D54" s="7" t="n"/>
      <c r="E54" s="6" t="n"/>
      <c r="F54" s="6" t="n"/>
      <c r="G54" s="6" t="n"/>
      <c r="H54" s="6" t="n"/>
      <c r="I54" s="8">
        <f>IF($B54="","",COUNTIFS('测试记录'!$B$5:$B$204,$B54,'测试记录'!$C$5:$C$204,$D54))</f>
        <v/>
      </c>
      <c r="J54" s="8">
        <f>IF($B54="","",COUNTIFS('测试记录'!$B$5:$B$204,$B54,'测试记录'!$C$5:$C$204,$D54,'测试记录'!$G$5:$G$204,"通过"))</f>
        <v/>
      </c>
      <c r="K54" s="8">
        <f>IF($B54="","",COUNTIFS('测试记录'!$B$5:$B$204,$B54,'测试记录'!$C$5:$C$204,$D54,'测试记录'!$G$5:$G$204,"未通过"))</f>
        <v/>
      </c>
      <c r="L54" s="9">
        <f>IF($B54="","",IF($I54=0,"",_xlfn.MAXIFS('测试记录'!$A$5:$A$204,'测试记录'!$B$5:$B$204,$B54,'测试记录'!$C$5:$C$204,$D54)))</f>
        <v/>
      </c>
      <c r="M54" s="9">
        <f>IF(OR($B54="",$L54=""),"",$L54+'设置'!$B$6)</f>
        <v/>
      </c>
      <c r="N54" s="10">
        <f>IF($B54="","",IF($I54=0,"未测试",IF($K54&gt;0,"修改后复测",IF($J54&lt;'设置'!$B$5,"需继续测试","就绪"))))</f>
        <v/>
      </c>
    </row>
    <row r="55">
      <c r="A55" s="4" t="n"/>
      <c r="B55" s="5" t="n"/>
      <c r="C55" s="6" t="n"/>
      <c r="D55" s="7" t="n"/>
      <c r="E55" s="6" t="n"/>
      <c r="F55" s="6" t="n"/>
      <c r="G55" s="6" t="n"/>
      <c r="H55" s="6" t="n"/>
      <c r="I55" s="8">
        <f>IF($B55="","",COUNTIFS('测试记录'!$B$5:$B$204,$B55,'测试记录'!$C$5:$C$204,$D55))</f>
        <v/>
      </c>
      <c r="J55" s="8">
        <f>IF($B55="","",COUNTIFS('测试记录'!$B$5:$B$204,$B55,'测试记录'!$C$5:$C$204,$D55,'测试记录'!$G$5:$G$204,"通过"))</f>
        <v/>
      </c>
      <c r="K55" s="8">
        <f>IF($B55="","",COUNTIFS('测试记录'!$B$5:$B$204,$B55,'测试记录'!$C$5:$C$204,$D55,'测试记录'!$G$5:$G$204,"未通过"))</f>
        <v/>
      </c>
      <c r="L55" s="9">
        <f>IF($B55="","",IF($I55=0,"",_xlfn.MAXIFS('测试记录'!$A$5:$A$204,'测试记录'!$B$5:$B$204,$B55,'测试记录'!$C$5:$C$204,$D55)))</f>
        <v/>
      </c>
      <c r="M55" s="9">
        <f>IF(OR($B55="",$L55=""),"",$L55+'设置'!$B$6)</f>
        <v/>
      </c>
      <c r="N55" s="10">
        <f>IF($B55="","",IF($I55=0,"未测试",IF($K55&gt;0,"修改后复测",IF($J55&lt;'设置'!$B$5,"需继续测试","就绪"))))</f>
        <v/>
      </c>
    </row>
    <row r="56">
      <c r="A56" s="4" t="n"/>
      <c r="B56" s="5" t="n"/>
      <c r="C56" s="6" t="n"/>
      <c r="D56" s="7" t="n"/>
      <c r="E56" s="6" t="n"/>
      <c r="F56" s="6" t="n"/>
      <c r="G56" s="6" t="n"/>
      <c r="H56" s="6" t="n"/>
      <c r="I56" s="8">
        <f>IF($B56="","",COUNTIFS('测试记录'!$B$5:$B$204,$B56,'测试记录'!$C$5:$C$204,$D56))</f>
        <v/>
      </c>
      <c r="J56" s="8">
        <f>IF($B56="","",COUNTIFS('测试记录'!$B$5:$B$204,$B56,'测试记录'!$C$5:$C$204,$D56,'测试记录'!$G$5:$G$204,"通过"))</f>
        <v/>
      </c>
      <c r="K56" s="8">
        <f>IF($B56="","",COUNTIFS('测试记录'!$B$5:$B$204,$B56,'测试记录'!$C$5:$C$204,$D56,'测试记录'!$G$5:$G$204,"未通过"))</f>
        <v/>
      </c>
      <c r="L56" s="9">
        <f>IF($B56="","",IF($I56=0,"",_xlfn.MAXIFS('测试记录'!$A$5:$A$204,'测试记录'!$B$5:$B$204,$B56,'测试记录'!$C$5:$C$204,$D56)))</f>
        <v/>
      </c>
      <c r="M56" s="9">
        <f>IF(OR($B56="",$L56=""),"",$L56+'设置'!$B$6)</f>
        <v/>
      </c>
      <c r="N56" s="10">
        <f>IF($B56="","",IF($I56=0,"未测试",IF($K56&gt;0,"修改后复测",IF($J56&lt;'设置'!$B$5,"需继续测试","就绪"))))</f>
        <v/>
      </c>
    </row>
    <row r="57">
      <c r="A57" s="4" t="n"/>
      <c r="B57" s="5" t="n"/>
      <c r="C57" s="6" t="n"/>
      <c r="D57" s="7" t="n"/>
      <c r="E57" s="6" t="n"/>
      <c r="F57" s="6" t="n"/>
      <c r="G57" s="6" t="n"/>
      <c r="H57" s="6" t="n"/>
      <c r="I57" s="8">
        <f>IF($B57="","",COUNTIFS('测试记录'!$B$5:$B$204,$B57,'测试记录'!$C$5:$C$204,$D57))</f>
        <v/>
      </c>
      <c r="J57" s="8">
        <f>IF($B57="","",COUNTIFS('测试记录'!$B$5:$B$204,$B57,'测试记录'!$C$5:$C$204,$D57,'测试记录'!$G$5:$G$204,"通过"))</f>
        <v/>
      </c>
      <c r="K57" s="8">
        <f>IF($B57="","",COUNTIFS('测试记录'!$B$5:$B$204,$B57,'测试记录'!$C$5:$C$204,$D57,'测试记录'!$G$5:$G$204,"未通过"))</f>
        <v/>
      </c>
      <c r="L57" s="9">
        <f>IF($B57="","",IF($I57=0,"",_xlfn.MAXIFS('测试记录'!$A$5:$A$204,'测试记录'!$B$5:$B$204,$B57,'测试记录'!$C$5:$C$204,$D57)))</f>
        <v/>
      </c>
      <c r="M57" s="9">
        <f>IF(OR($B57="",$L57=""),"",$L57+'设置'!$B$6)</f>
        <v/>
      </c>
      <c r="N57" s="10">
        <f>IF($B57="","",IF($I57=0,"未测试",IF($K57&gt;0,"修改后复测",IF($J57&lt;'设置'!$B$5,"需继续测试","就绪"))))</f>
        <v/>
      </c>
    </row>
    <row r="58">
      <c r="A58" s="4" t="n"/>
      <c r="B58" s="5" t="n"/>
      <c r="C58" s="6" t="n"/>
      <c r="D58" s="7" t="n"/>
      <c r="E58" s="6" t="n"/>
      <c r="F58" s="6" t="n"/>
      <c r="G58" s="6" t="n"/>
      <c r="H58" s="6" t="n"/>
      <c r="I58" s="8">
        <f>IF($B58="","",COUNTIFS('测试记录'!$B$5:$B$204,$B58,'测试记录'!$C$5:$C$204,$D58))</f>
        <v/>
      </c>
      <c r="J58" s="8">
        <f>IF($B58="","",COUNTIFS('测试记录'!$B$5:$B$204,$B58,'测试记录'!$C$5:$C$204,$D58,'测试记录'!$G$5:$G$204,"通过"))</f>
        <v/>
      </c>
      <c r="K58" s="8">
        <f>IF($B58="","",COUNTIFS('测试记录'!$B$5:$B$204,$B58,'测试记录'!$C$5:$C$204,$D58,'测试记录'!$G$5:$G$204,"未通过"))</f>
        <v/>
      </c>
      <c r="L58" s="9">
        <f>IF($B58="","",IF($I58=0,"",_xlfn.MAXIFS('测试记录'!$A$5:$A$204,'测试记录'!$B$5:$B$204,$B58,'测试记录'!$C$5:$C$204,$D58)))</f>
        <v/>
      </c>
      <c r="M58" s="9">
        <f>IF(OR($B58="",$L58=""),"",$L58+'设置'!$B$6)</f>
        <v/>
      </c>
      <c r="N58" s="10">
        <f>IF($B58="","",IF($I58=0,"未测试",IF($K58&gt;0,"修改后复测",IF($J58&lt;'设置'!$B$5,"需继续测试","就绪"))))</f>
        <v/>
      </c>
    </row>
    <row r="59">
      <c r="A59" s="4" t="n"/>
      <c r="B59" s="5" t="n"/>
      <c r="C59" s="6" t="n"/>
      <c r="D59" s="7" t="n"/>
      <c r="E59" s="6" t="n"/>
      <c r="F59" s="6" t="n"/>
      <c r="G59" s="6" t="n"/>
      <c r="H59" s="6" t="n"/>
      <c r="I59" s="8">
        <f>IF($B59="","",COUNTIFS('测试记录'!$B$5:$B$204,$B59,'测试记录'!$C$5:$C$204,$D59))</f>
        <v/>
      </c>
      <c r="J59" s="8">
        <f>IF($B59="","",COUNTIFS('测试记录'!$B$5:$B$204,$B59,'测试记录'!$C$5:$C$204,$D59,'测试记录'!$G$5:$G$204,"通过"))</f>
        <v/>
      </c>
      <c r="K59" s="8">
        <f>IF($B59="","",COUNTIFS('测试记录'!$B$5:$B$204,$B59,'测试记录'!$C$5:$C$204,$D59,'测试记录'!$G$5:$G$204,"未通过"))</f>
        <v/>
      </c>
      <c r="L59" s="9">
        <f>IF($B59="","",IF($I59=0,"",_xlfn.MAXIFS('测试记录'!$A$5:$A$204,'测试记录'!$B$5:$B$204,$B59,'测试记录'!$C$5:$C$204,$D59)))</f>
        <v/>
      </c>
      <c r="M59" s="9">
        <f>IF(OR($B59="",$L59=""),"",$L59+'设置'!$B$6)</f>
        <v/>
      </c>
      <c r="N59" s="10">
        <f>IF($B59="","",IF($I59=0,"未测试",IF($K59&gt;0,"修改后复测",IF($J59&lt;'设置'!$B$5,"需继续测试","就绪"))))</f>
        <v/>
      </c>
    </row>
    <row r="60">
      <c r="A60" s="4" t="n"/>
      <c r="B60" s="5" t="n"/>
      <c r="C60" s="6" t="n"/>
      <c r="D60" s="7" t="n"/>
      <c r="E60" s="6" t="n"/>
      <c r="F60" s="6" t="n"/>
      <c r="G60" s="6" t="n"/>
      <c r="H60" s="6" t="n"/>
      <c r="I60" s="8">
        <f>IF($B60="","",COUNTIFS('测试记录'!$B$5:$B$204,$B60,'测试记录'!$C$5:$C$204,$D60))</f>
        <v/>
      </c>
      <c r="J60" s="8">
        <f>IF($B60="","",COUNTIFS('测试记录'!$B$5:$B$204,$B60,'测试记录'!$C$5:$C$204,$D60,'测试记录'!$G$5:$G$204,"通过"))</f>
        <v/>
      </c>
      <c r="K60" s="8">
        <f>IF($B60="","",COUNTIFS('测试记录'!$B$5:$B$204,$B60,'测试记录'!$C$5:$C$204,$D60,'测试记录'!$G$5:$G$204,"未通过"))</f>
        <v/>
      </c>
      <c r="L60" s="9">
        <f>IF($B60="","",IF($I60=0,"",_xlfn.MAXIFS('测试记录'!$A$5:$A$204,'测试记录'!$B$5:$B$204,$B60,'测试记录'!$C$5:$C$204,$D60)))</f>
        <v/>
      </c>
      <c r="M60" s="9">
        <f>IF(OR($B60="",$L60=""),"",$L60+'设置'!$B$6)</f>
        <v/>
      </c>
      <c r="N60" s="10">
        <f>IF($B60="","",IF($I60=0,"未测试",IF($K60&gt;0,"修改后复测",IF($J60&lt;'设置'!$B$5,"需继续测试","就绪"))))</f>
        <v/>
      </c>
    </row>
    <row r="61">
      <c r="A61" s="4" t="n"/>
      <c r="B61" s="5" t="n"/>
      <c r="C61" s="6" t="n"/>
      <c r="D61" s="7" t="n"/>
      <c r="E61" s="6" t="n"/>
      <c r="F61" s="6" t="n"/>
      <c r="G61" s="6" t="n"/>
      <c r="H61" s="6" t="n"/>
      <c r="I61" s="8">
        <f>IF($B61="","",COUNTIFS('测试记录'!$B$5:$B$204,$B61,'测试记录'!$C$5:$C$204,$D61))</f>
        <v/>
      </c>
      <c r="J61" s="8">
        <f>IF($B61="","",COUNTIFS('测试记录'!$B$5:$B$204,$B61,'测试记录'!$C$5:$C$204,$D61,'测试记录'!$G$5:$G$204,"通过"))</f>
        <v/>
      </c>
      <c r="K61" s="8">
        <f>IF($B61="","",COUNTIFS('测试记录'!$B$5:$B$204,$B61,'测试记录'!$C$5:$C$204,$D61,'测试记录'!$G$5:$G$204,"未通过"))</f>
        <v/>
      </c>
      <c r="L61" s="9">
        <f>IF($B61="","",IF($I61=0,"",_xlfn.MAXIFS('测试记录'!$A$5:$A$204,'测试记录'!$B$5:$B$204,$B61,'测试记录'!$C$5:$C$204,$D61)))</f>
        <v/>
      </c>
      <c r="M61" s="9">
        <f>IF(OR($B61="",$L61=""),"",$L61+'设置'!$B$6)</f>
        <v/>
      </c>
      <c r="N61" s="10">
        <f>IF($B61="","",IF($I61=0,"未测试",IF($K61&gt;0,"修改后复测",IF($J61&lt;'设置'!$B$5,"需继续测试","就绪"))))</f>
        <v/>
      </c>
    </row>
    <row r="62">
      <c r="A62" s="4" t="n"/>
      <c r="B62" s="5" t="n"/>
      <c r="C62" s="6" t="n"/>
      <c r="D62" s="7" t="n"/>
      <c r="E62" s="6" t="n"/>
      <c r="F62" s="6" t="n"/>
      <c r="G62" s="6" t="n"/>
      <c r="H62" s="6" t="n"/>
      <c r="I62" s="8">
        <f>IF($B62="","",COUNTIFS('测试记录'!$B$5:$B$204,$B62,'测试记录'!$C$5:$C$204,$D62))</f>
        <v/>
      </c>
      <c r="J62" s="8">
        <f>IF($B62="","",COUNTIFS('测试记录'!$B$5:$B$204,$B62,'测试记录'!$C$5:$C$204,$D62,'测试记录'!$G$5:$G$204,"通过"))</f>
        <v/>
      </c>
      <c r="K62" s="8">
        <f>IF($B62="","",COUNTIFS('测试记录'!$B$5:$B$204,$B62,'测试记录'!$C$5:$C$204,$D62,'测试记录'!$G$5:$G$204,"未通过"))</f>
        <v/>
      </c>
      <c r="L62" s="9">
        <f>IF($B62="","",IF($I62=0,"",_xlfn.MAXIFS('测试记录'!$A$5:$A$204,'测试记录'!$B$5:$B$204,$B62,'测试记录'!$C$5:$C$204,$D62)))</f>
        <v/>
      </c>
      <c r="M62" s="9">
        <f>IF(OR($B62="",$L62=""),"",$L62+'设置'!$B$6)</f>
        <v/>
      </c>
      <c r="N62" s="10">
        <f>IF($B62="","",IF($I62=0,"未测试",IF($K62&gt;0,"修改后复测",IF($J62&lt;'设置'!$B$5,"需继续测试","就绪"))))</f>
        <v/>
      </c>
    </row>
    <row r="63">
      <c r="A63" s="4" t="n"/>
      <c r="B63" s="5" t="n"/>
      <c r="C63" s="6" t="n"/>
      <c r="D63" s="7" t="n"/>
      <c r="E63" s="6" t="n"/>
      <c r="F63" s="6" t="n"/>
      <c r="G63" s="6" t="n"/>
      <c r="H63" s="6" t="n"/>
      <c r="I63" s="8">
        <f>IF($B63="","",COUNTIFS('测试记录'!$B$5:$B$204,$B63,'测试记录'!$C$5:$C$204,$D63))</f>
        <v/>
      </c>
      <c r="J63" s="8">
        <f>IF($B63="","",COUNTIFS('测试记录'!$B$5:$B$204,$B63,'测试记录'!$C$5:$C$204,$D63,'测试记录'!$G$5:$G$204,"通过"))</f>
        <v/>
      </c>
      <c r="K63" s="8">
        <f>IF($B63="","",COUNTIFS('测试记录'!$B$5:$B$204,$B63,'测试记录'!$C$5:$C$204,$D63,'测试记录'!$G$5:$G$204,"未通过"))</f>
        <v/>
      </c>
      <c r="L63" s="9">
        <f>IF($B63="","",IF($I63=0,"",_xlfn.MAXIFS('测试记录'!$A$5:$A$204,'测试记录'!$B$5:$B$204,$B63,'测试记录'!$C$5:$C$204,$D63)))</f>
        <v/>
      </c>
      <c r="M63" s="9">
        <f>IF(OR($B63="",$L63=""),"",$L63+'设置'!$B$6)</f>
        <v/>
      </c>
      <c r="N63" s="10">
        <f>IF($B63="","",IF($I63=0,"未测试",IF($K63&gt;0,"修改后复测",IF($J63&lt;'设置'!$B$5,"需继续测试","就绪"))))</f>
        <v/>
      </c>
    </row>
    <row r="64">
      <c r="A64" s="4" t="n"/>
      <c r="B64" s="5" t="n"/>
      <c r="C64" s="6" t="n"/>
      <c r="D64" s="7" t="n"/>
      <c r="E64" s="6" t="n"/>
      <c r="F64" s="6" t="n"/>
      <c r="G64" s="6" t="n"/>
      <c r="H64" s="6" t="n"/>
      <c r="I64" s="8">
        <f>IF($B64="","",COUNTIFS('测试记录'!$B$5:$B$204,$B64,'测试记录'!$C$5:$C$204,$D64))</f>
        <v/>
      </c>
      <c r="J64" s="8">
        <f>IF($B64="","",COUNTIFS('测试记录'!$B$5:$B$204,$B64,'测试记录'!$C$5:$C$204,$D64,'测试记录'!$G$5:$G$204,"通过"))</f>
        <v/>
      </c>
      <c r="K64" s="8">
        <f>IF($B64="","",COUNTIFS('测试记录'!$B$5:$B$204,$B64,'测试记录'!$C$5:$C$204,$D64,'测试记录'!$G$5:$G$204,"未通过"))</f>
        <v/>
      </c>
      <c r="L64" s="9">
        <f>IF($B64="","",IF($I64=0,"",_xlfn.MAXIFS('测试记录'!$A$5:$A$204,'测试记录'!$B$5:$B$204,$B64,'测试记录'!$C$5:$C$204,$D64)))</f>
        <v/>
      </c>
      <c r="M64" s="9">
        <f>IF(OR($B64="",$L64=""),"",$L64+'设置'!$B$6)</f>
        <v/>
      </c>
      <c r="N64" s="10">
        <f>IF($B64="","",IF($I64=0,"未测试",IF($K64&gt;0,"修改后复测",IF($J64&lt;'设置'!$B$5,"需继续测试","就绪"))))</f>
        <v/>
      </c>
    </row>
    <row r="65">
      <c r="A65" s="4" t="n"/>
      <c r="B65" s="5" t="n"/>
      <c r="C65" s="6" t="n"/>
      <c r="D65" s="7" t="n"/>
      <c r="E65" s="6" t="n"/>
      <c r="F65" s="6" t="n"/>
      <c r="G65" s="6" t="n"/>
      <c r="H65" s="6" t="n"/>
      <c r="I65" s="8">
        <f>IF($B65="","",COUNTIFS('测试记录'!$B$5:$B$204,$B65,'测试记录'!$C$5:$C$204,$D65))</f>
        <v/>
      </c>
      <c r="J65" s="8">
        <f>IF($B65="","",COUNTIFS('测试记录'!$B$5:$B$204,$B65,'测试记录'!$C$5:$C$204,$D65,'测试记录'!$G$5:$G$204,"通过"))</f>
        <v/>
      </c>
      <c r="K65" s="8">
        <f>IF($B65="","",COUNTIFS('测试记录'!$B$5:$B$204,$B65,'测试记录'!$C$5:$C$204,$D65,'测试记录'!$G$5:$G$204,"未通过"))</f>
        <v/>
      </c>
      <c r="L65" s="9">
        <f>IF($B65="","",IF($I65=0,"",_xlfn.MAXIFS('测试记录'!$A$5:$A$204,'测试记录'!$B$5:$B$204,$B65,'测试记录'!$C$5:$C$204,$D65)))</f>
        <v/>
      </c>
      <c r="M65" s="9">
        <f>IF(OR($B65="",$L65=""),"",$L65+'设置'!$B$6)</f>
        <v/>
      </c>
      <c r="N65" s="10">
        <f>IF($B65="","",IF($I65=0,"未测试",IF($K65&gt;0,"修改后复测",IF($J65&lt;'设置'!$B$5,"需继续测试","就绪"))))</f>
        <v/>
      </c>
    </row>
    <row r="66">
      <c r="A66" s="4" t="n"/>
      <c r="B66" s="5" t="n"/>
      <c r="C66" s="6" t="n"/>
      <c r="D66" s="7" t="n"/>
      <c r="E66" s="6" t="n"/>
      <c r="F66" s="6" t="n"/>
      <c r="G66" s="6" t="n"/>
      <c r="H66" s="6" t="n"/>
      <c r="I66" s="8">
        <f>IF($B66="","",COUNTIFS('测试记录'!$B$5:$B$204,$B66,'测试记录'!$C$5:$C$204,$D66))</f>
        <v/>
      </c>
      <c r="J66" s="8">
        <f>IF($B66="","",COUNTIFS('测试记录'!$B$5:$B$204,$B66,'测试记录'!$C$5:$C$204,$D66,'测试记录'!$G$5:$G$204,"通过"))</f>
        <v/>
      </c>
      <c r="K66" s="8">
        <f>IF($B66="","",COUNTIFS('测试记录'!$B$5:$B$204,$B66,'测试记录'!$C$5:$C$204,$D66,'测试记录'!$G$5:$G$204,"未通过"))</f>
        <v/>
      </c>
      <c r="L66" s="9">
        <f>IF($B66="","",IF($I66=0,"",_xlfn.MAXIFS('测试记录'!$A$5:$A$204,'测试记录'!$B$5:$B$204,$B66,'测试记录'!$C$5:$C$204,$D66)))</f>
        <v/>
      </c>
      <c r="M66" s="9">
        <f>IF(OR($B66="",$L66=""),"",$L66+'设置'!$B$6)</f>
        <v/>
      </c>
      <c r="N66" s="10">
        <f>IF($B66="","",IF($I66=0,"未测试",IF($K66&gt;0,"修改后复测",IF($J66&lt;'设置'!$B$5,"需继续测试","就绪"))))</f>
        <v/>
      </c>
    </row>
    <row r="67">
      <c r="A67" s="4" t="n"/>
      <c r="B67" s="5" t="n"/>
      <c r="C67" s="6" t="n"/>
      <c r="D67" s="7" t="n"/>
      <c r="E67" s="6" t="n"/>
      <c r="F67" s="6" t="n"/>
      <c r="G67" s="6" t="n"/>
      <c r="H67" s="6" t="n"/>
      <c r="I67" s="8">
        <f>IF($B67="","",COUNTIFS('测试记录'!$B$5:$B$204,$B67,'测试记录'!$C$5:$C$204,$D67))</f>
        <v/>
      </c>
      <c r="J67" s="8">
        <f>IF($B67="","",COUNTIFS('测试记录'!$B$5:$B$204,$B67,'测试记录'!$C$5:$C$204,$D67,'测试记录'!$G$5:$G$204,"通过"))</f>
        <v/>
      </c>
      <c r="K67" s="8">
        <f>IF($B67="","",COUNTIFS('测试记录'!$B$5:$B$204,$B67,'测试记录'!$C$5:$C$204,$D67,'测试记录'!$G$5:$G$204,"未通过"))</f>
        <v/>
      </c>
      <c r="L67" s="9">
        <f>IF($B67="","",IF($I67=0,"",_xlfn.MAXIFS('测试记录'!$A$5:$A$204,'测试记录'!$B$5:$B$204,$B67,'测试记录'!$C$5:$C$204,$D67)))</f>
        <v/>
      </c>
      <c r="M67" s="9">
        <f>IF(OR($B67="",$L67=""),"",$L67+'设置'!$B$6)</f>
        <v/>
      </c>
      <c r="N67" s="10">
        <f>IF($B67="","",IF($I67=0,"未测试",IF($K67&gt;0,"修改后复测",IF($J67&lt;'设置'!$B$5,"需继续测试","就绪"))))</f>
        <v/>
      </c>
    </row>
    <row r="68">
      <c r="A68" s="4" t="n"/>
      <c r="B68" s="5" t="n"/>
      <c r="C68" s="6" t="n"/>
      <c r="D68" s="7" t="n"/>
      <c r="E68" s="6" t="n"/>
      <c r="F68" s="6" t="n"/>
      <c r="G68" s="6" t="n"/>
      <c r="H68" s="6" t="n"/>
      <c r="I68" s="8">
        <f>IF($B68="","",COUNTIFS('测试记录'!$B$5:$B$204,$B68,'测试记录'!$C$5:$C$204,$D68))</f>
        <v/>
      </c>
      <c r="J68" s="8">
        <f>IF($B68="","",COUNTIFS('测试记录'!$B$5:$B$204,$B68,'测试记录'!$C$5:$C$204,$D68,'测试记录'!$G$5:$G$204,"通过"))</f>
        <v/>
      </c>
      <c r="K68" s="8">
        <f>IF($B68="","",COUNTIFS('测试记录'!$B$5:$B$204,$B68,'测试记录'!$C$5:$C$204,$D68,'测试记录'!$G$5:$G$204,"未通过"))</f>
        <v/>
      </c>
      <c r="L68" s="9">
        <f>IF($B68="","",IF($I68=0,"",_xlfn.MAXIFS('测试记录'!$A$5:$A$204,'测试记录'!$B$5:$B$204,$B68,'测试记录'!$C$5:$C$204,$D68)))</f>
        <v/>
      </c>
      <c r="M68" s="9">
        <f>IF(OR($B68="",$L68=""),"",$L68+'设置'!$B$6)</f>
        <v/>
      </c>
      <c r="N68" s="10">
        <f>IF($B68="","",IF($I68=0,"未测试",IF($K68&gt;0,"修改后复测",IF($J68&lt;'设置'!$B$5,"需继续测试","就绪"))))</f>
        <v/>
      </c>
    </row>
    <row r="69">
      <c r="A69" s="4" t="n"/>
      <c r="B69" s="5" t="n"/>
      <c r="C69" s="6" t="n"/>
      <c r="D69" s="7" t="n"/>
      <c r="E69" s="6" t="n"/>
      <c r="F69" s="6" t="n"/>
      <c r="G69" s="6" t="n"/>
      <c r="H69" s="6" t="n"/>
      <c r="I69" s="8">
        <f>IF($B69="","",COUNTIFS('测试记录'!$B$5:$B$204,$B69,'测试记录'!$C$5:$C$204,$D69))</f>
        <v/>
      </c>
      <c r="J69" s="8">
        <f>IF($B69="","",COUNTIFS('测试记录'!$B$5:$B$204,$B69,'测试记录'!$C$5:$C$204,$D69,'测试记录'!$G$5:$G$204,"通过"))</f>
        <v/>
      </c>
      <c r="K69" s="8">
        <f>IF($B69="","",COUNTIFS('测试记录'!$B$5:$B$204,$B69,'测试记录'!$C$5:$C$204,$D69,'测试记录'!$G$5:$G$204,"未通过"))</f>
        <v/>
      </c>
      <c r="L69" s="9">
        <f>IF($B69="","",IF($I69=0,"",_xlfn.MAXIFS('测试记录'!$A$5:$A$204,'测试记录'!$B$5:$B$204,$B69,'测试记录'!$C$5:$C$204,$D69)))</f>
        <v/>
      </c>
      <c r="M69" s="9">
        <f>IF(OR($B69="",$L69=""),"",$L69+'设置'!$B$6)</f>
        <v/>
      </c>
      <c r="N69" s="10">
        <f>IF($B69="","",IF($I69=0,"未测试",IF($K69&gt;0,"修改后复测",IF($J69&lt;'设置'!$B$5,"需继续测试","就绪"))))</f>
        <v/>
      </c>
    </row>
    <row r="70">
      <c r="A70" s="4" t="n"/>
      <c r="B70" s="5" t="n"/>
      <c r="C70" s="6" t="n"/>
      <c r="D70" s="7" t="n"/>
      <c r="E70" s="6" t="n"/>
      <c r="F70" s="6" t="n"/>
      <c r="G70" s="6" t="n"/>
      <c r="H70" s="6" t="n"/>
      <c r="I70" s="8">
        <f>IF($B70="","",COUNTIFS('测试记录'!$B$5:$B$204,$B70,'测试记录'!$C$5:$C$204,$D70))</f>
        <v/>
      </c>
      <c r="J70" s="8">
        <f>IF($B70="","",COUNTIFS('测试记录'!$B$5:$B$204,$B70,'测试记录'!$C$5:$C$204,$D70,'测试记录'!$G$5:$G$204,"通过"))</f>
        <v/>
      </c>
      <c r="K70" s="8">
        <f>IF($B70="","",COUNTIFS('测试记录'!$B$5:$B$204,$B70,'测试记录'!$C$5:$C$204,$D70,'测试记录'!$G$5:$G$204,"未通过"))</f>
        <v/>
      </c>
      <c r="L70" s="9">
        <f>IF($B70="","",IF($I70=0,"",_xlfn.MAXIFS('测试记录'!$A$5:$A$204,'测试记录'!$B$5:$B$204,$B70,'测试记录'!$C$5:$C$204,$D70)))</f>
        <v/>
      </c>
      <c r="M70" s="9">
        <f>IF(OR($B70="",$L70=""),"",$L70+'设置'!$B$6)</f>
        <v/>
      </c>
      <c r="N70" s="10">
        <f>IF($B70="","",IF($I70=0,"未测试",IF($K70&gt;0,"修改后复测",IF($J70&lt;'设置'!$B$5,"需继续测试","就绪"))))</f>
        <v/>
      </c>
    </row>
    <row r="71">
      <c r="A71" s="4" t="n"/>
      <c r="B71" s="5" t="n"/>
      <c r="C71" s="6" t="n"/>
      <c r="D71" s="7" t="n"/>
      <c r="E71" s="6" t="n"/>
      <c r="F71" s="6" t="n"/>
      <c r="G71" s="6" t="n"/>
      <c r="H71" s="6" t="n"/>
      <c r="I71" s="8">
        <f>IF($B71="","",COUNTIFS('测试记录'!$B$5:$B$204,$B71,'测试记录'!$C$5:$C$204,$D71))</f>
        <v/>
      </c>
      <c r="J71" s="8">
        <f>IF($B71="","",COUNTIFS('测试记录'!$B$5:$B$204,$B71,'测试记录'!$C$5:$C$204,$D71,'测试记录'!$G$5:$G$204,"通过"))</f>
        <v/>
      </c>
      <c r="K71" s="8">
        <f>IF($B71="","",COUNTIFS('测试记录'!$B$5:$B$204,$B71,'测试记录'!$C$5:$C$204,$D71,'测试记录'!$G$5:$G$204,"未通过"))</f>
        <v/>
      </c>
      <c r="L71" s="9">
        <f>IF($B71="","",IF($I71=0,"",_xlfn.MAXIFS('测试记录'!$A$5:$A$204,'测试记录'!$B$5:$B$204,$B71,'测试记录'!$C$5:$C$204,$D71)))</f>
        <v/>
      </c>
      <c r="M71" s="9">
        <f>IF(OR($B71="",$L71=""),"",$L71+'设置'!$B$6)</f>
        <v/>
      </c>
      <c r="N71" s="10">
        <f>IF($B71="","",IF($I71=0,"未测试",IF($K71&gt;0,"修改后复测",IF($J71&lt;'设置'!$B$5,"需继续测试","就绪"))))</f>
        <v/>
      </c>
    </row>
    <row r="72">
      <c r="A72" s="4" t="n"/>
      <c r="B72" s="5" t="n"/>
      <c r="C72" s="6" t="n"/>
      <c r="D72" s="7" t="n"/>
      <c r="E72" s="6" t="n"/>
      <c r="F72" s="6" t="n"/>
      <c r="G72" s="6" t="n"/>
      <c r="H72" s="6" t="n"/>
      <c r="I72" s="8">
        <f>IF($B72="","",COUNTIFS('测试记录'!$B$5:$B$204,$B72,'测试记录'!$C$5:$C$204,$D72))</f>
        <v/>
      </c>
      <c r="J72" s="8">
        <f>IF($B72="","",COUNTIFS('测试记录'!$B$5:$B$204,$B72,'测试记录'!$C$5:$C$204,$D72,'测试记录'!$G$5:$G$204,"通过"))</f>
        <v/>
      </c>
      <c r="K72" s="8">
        <f>IF($B72="","",COUNTIFS('测试记录'!$B$5:$B$204,$B72,'测试记录'!$C$5:$C$204,$D72,'测试记录'!$G$5:$G$204,"未通过"))</f>
        <v/>
      </c>
      <c r="L72" s="9">
        <f>IF($B72="","",IF($I72=0,"",_xlfn.MAXIFS('测试记录'!$A$5:$A$204,'测试记录'!$B$5:$B$204,$B72,'测试记录'!$C$5:$C$204,$D72)))</f>
        <v/>
      </c>
      <c r="M72" s="9">
        <f>IF(OR($B72="",$L72=""),"",$L72+'设置'!$B$6)</f>
        <v/>
      </c>
      <c r="N72" s="10">
        <f>IF($B72="","",IF($I72=0,"未测试",IF($K72&gt;0,"修改后复测",IF($J72&lt;'设置'!$B$5,"需继续测试","就绪"))))</f>
        <v/>
      </c>
    </row>
    <row r="73">
      <c r="A73" s="4" t="n"/>
      <c r="B73" s="5" t="n"/>
      <c r="C73" s="6" t="n"/>
      <c r="D73" s="7" t="n"/>
      <c r="E73" s="6" t="n"/>
      <c r="F73" s="6" t="n"/>
      <c r="G73" s="6" t="n"/>
      <c r="H73" s="6" t="n"/>
      <c r="I73" s="8">
        <f>IF($B73="","",COUNTIFS('测试记录'!$B$5:$B$204,$B73,'测试记录'!$C$5:$C$204,$D73))</f>
        <v/>
      </c>
      <c r="J73" s="8">
        <f>IF($B73="","",COUNTIFS('测试记录'!$B$5:$B$204,$B73,'测试记录'!$C$5:$C$204,$D73,'测试记录'!$G$5:$G$204,"通过"))</f>
        <v/>
      </c>
      <c r="K73" s="8">
        <f>IF($B73="","",COUNTIFS('测试记录'!$B$5:$B$204,$B73,'测试记录'!$C$5:$C$204,$D73,'测试记录'!$G$5:$G$204,"未通过"))</f>
        <v/>
      </c>
      <c r="L73" s="9">
        <f>IF($B73="","",IF($I73=0,"",_xlfn.MAXIFS('测试记录'!$A$5:$A$204,'测试记录'!$B$5:$B$204,$B73,'测试记录'!$C$5:$C$204,$D73)))</f>
        <v/>
      </c>
      <c r="M73" s="9">
        <f>IF(OR($B73="",$L73=""),"",$L73+'设置'!$B$6)</f>
        <v/>
      </c>
      <c r="N73" s="10">
        <f>IF($B73="","",IF($I73=0,"未测试",IF($K73&gt;0,"修改后复测",IF($J73&lt;'设置'!$B$5,"需继续测试","就绪"))))</f>
        <v/>
      </c>
    </row>
    <row r="74">
      <c r="A74" s="4" t="n"/>
      <c r="B74" s="5" t="n"/>
      <c r="C74" s="6" t="n"/>
      <c r="D74" s="7" t="n"/>
      <c r="E74" s="6" t="n"/>
      <c r="F74" s="6" t="n"/>
      <c r="G74" s="6" t="n"/>
      <c r="H74" s="6" t="n"/>
      <c r="I74" s="8">
        <f>IF($B74="","",COUNTIFS('测试记录'!$B$5:$B$204,$B74,'测试记录'!$C$5:$C$204,$D74))</f>
        <v/>
      </c>
      <c r="J74" s="8">
        <f>IF($B74="","",COUNTIFS('测试记录'!$B$5:$B$204,$B74,'测试记录'!$C$5:$C$204,$D74,'测试记录'!$G$5:$G$204,"通过"))</f>
        <v/>
      </c>
      <c r="K74" s="8">
        <f>IF($B74="","",COUNTIFS('测试记录'!$B$5:$B$204,$B74,'测试记录'!$C$5:$C$204,$D74,'测试记录'!$G$5:$G$204,"未通过"))</f>
        <v/>
      </c>
      <c r="L74" s="9">
        <f>IF($B74="","",IF($I74=0,"",_xlfn.MAXIFS('测试记录'!$A$5:$A$204,'测试记录'!$B$5:$B$204,$B74,'测试记录'!$C$5:$C$204,$D74)))</f>
        <v/>
      </c>
      <c r="M74" s="9">
        <f>IF(OR($B74="",$L74=""),"",$L74+'设置'!$B$6)</f>
        <v/>
      </c>
      <c r="N74" s="10">
        <f>IF($B74="","",IF($I74=0,"未测试",IF($K74&gt;0,"修改后复测",IF($J74&lt;'设置'!$B$5,"需继续测试","就绪"))))</f>
        <v/>
      </c>
    </row>
    <row r="75">
      <c r="A75" s="4" t="n"/>
      <c r="B75" s="5" t="n"/>
      <c r="C75" s="6" t="n"/>
      <c r="D75" s="7" t="n"/>
      <c r="E75" s="6" t="n"/>
      <c r="F75" s="6" t="n"/>
      <c r="G75" s="6" t="n"/>
      <c r="H75" s="6" t="n"/>
      <c r="I75" s="8">
        <f>IF($B75="","",COUNTIFS('测试记录'!$B$5:$B$204,$B75,'测试记录'!$C$5:$C$204,$D75))</f>
        <v/>
      </c>
      <c r="J75" s="8">
        <f>IF($B75="","",COUNTIFS('测试记录'!$B$5:$B$204,$B75,'测试记录'!$C$5:$C$204,$D75,'测试记录'!$G$5:$G$204,"通过"))</f>
        <v/>
      </c>
      <c r="K75" s="8">
        <f>IF($B75="","",COUNTIFS('测试记录'!$B$5:$B$204,$B75,'测试记录'!$C$5:$C$204,$D75,'测试记录'!$G$5:$G$204,"未通过"))</f>
        <v/>
      </c>
      <c r="L75" s="9">
        <f>IF($B75="","",IF($I75=0,"",_xlfn.MAXIFS('测试记录'!$A$5:$A$204,'测试记录'!$B$5:$B$204,$B75,'测试记录'!$C$5:$C$204,$D75)))</f>
        <v/>
      </c>
      <c r="M75" s="9">
        <f>IF(OR($B75="",$L75=""),"",$L75+'设置'!$B$6)</f>
        <v/>
      </c>
      <c r="N75" s="10">
        <f>IF($B75="","",IF($I75=0,"未测试",IF($K75&gt;0,"修改后复测",IF($J75&lt;'设置'!$B$5,"需继续测试","就绪"))))</f>
        <v/>
      </c>
    </row>
    <row r="76">
      <c r="A76" s="4" t="n"/>
      <c r="B76" s="5" t="n"/>
      <c r="C76" s="6" t="n"/>
      <c r="D76" s="7" t="n"/>
      <c r="E76" s="6" t="n"/>
      <c r="F76" s="6" t="n"/>
      <c r="G76" s="6" t="n"/>
      <c r="H76" s="6" t="n"/>
      <c r="I76" s="8">
        <f>IF($B76="","",COUNTIFS('测试记录'!$B$5:$B$204,$B76,'测试记录'!$C$5:$C$204,$D76))</f>
        <v/>
      </c>
      <c r="J76" s="8">
        <f>IF($B76="","",COUNTIFS('测试记录'!$B$5:$B$204,$B76,'测试记录'!$C$5:$C$204,$D76,'测试记录'!$G$5:$G$204,"通过"))</f>
        <v/>
      </c>
      <c r="K76" s="8">
        <f>IF($B76="","",COUNTIFS('测试记录'!$B$5:$B$204,$B76,'测试记录'!$C$5:$C$204,$D76,'测试记录'!$G$5:$G$204,"未通过"))</f>
        <v/>
      </c>
      <c r="L76" s="9">
        <f>IF($B76="","",IF($I76=0,"",_xlfn.MAXIFS('测试记录'!$A$5:$A$204,'测试记录'!$B$5:$B$204,$B76,'测试记录'!$C$5:$C$204,$D76)))</f>
        <v/>
      </c>
      <c r="M76" s="9">
        <f>IF(OR($B76="",$L76=""),"",$L76+'设置'!$B$6)</f>
        <v/>
      </c>
      <c r="N76" s="10">
        <f>IF($B76="","",IF($I76=0,"未测试",IF($K76&gt;0,"修改后复测",IF($J76&lt;'设置'!$B$5,"需继续测试","就绪"))))</f>
        <v/>
      </c>
    </row>
    <row r="77">
      <c r="A77" s="4" t="n"/>
      <c r="B77" s="5" t="n"/>
      <c r="C77" s="6" t="n"/>
      <c r="D77" s="7" t="n"/>
      <c r="E77" s="6" t="n"/>
      <c r="F77" s="6" t="n"/>
      <c r="G77" s="6" t="n"/>
      <c r="H77" s="6" t="n"/>
      <c r="I77" s="8">
        <f>IF($B77="","",COUNTIFS('测试记录'!$B$5:$B$204,$B77,'测试记录'!$C$5:$C$204,$D77))</f>
        <v/>
      </c>
      <c r="J77" s="8">
        <f>IF($B77="","",COUNTIFS('测试记录'!$B$5:$B$204,$B77,'测试记录'!$C$5:$C$204,$D77,'测试记录'!$G$5:$G$204,"通过"))</f>
        <v/>
      </c>
      <c r="K77" s="8">
        <f>IF($B77="","",COUNTIFS('测试记录'!$B$5:$B$204,$B77,'测试记录'!$C$5:$C$204,$D77,'测试记录'!$G$5:$G$204,"未通过"))</f>
        <v/>
      </c>
      <c r="L77" s="9">
        <f>IF($B77="","",IF($I77=0,"",_xlfn.MAXIFS('测试记录'!$A$5:$A$204,'测试记录'!$B$5:$B$204,$B77,'测试记录'!$C$5:$C$204,$D77)))</f>
        <v/>
      </c>
      <c r="M77" s="9">
        <f>IF(OR($B77="",$L77=""),"",$L77+'设置'!$B$6)</f>
        <v/>
      </c>
      <c r="N77" s="10">
        <f>IF($B77="","",IF($I77=0,"未测试",IF($K77&gt;0,"修改后复测",IF($J77&lt;'设置'!$B$5,"需继续测试","就绪"))))</f>
        <v/>
      </c>
    </row>
    <row r="78">
      <c r="A78" s="4" t="n"/>
      <c r="B78" s="5" t="n"/>
      <c r="C78" s="6" t="n"/>
      <c r="D78" s="7" t="n"/>
      <c r="E78" s="6" t="n"/>
      <c r="F78" s="6" t="n"/>
      <c r="G78" s="6" t="n"/>
      <c r="H78" s="6" t="n"/>
      <c r="I78" s="8">
        <f>IF($B78="","",COUNTIFS('测试记录'!$B$5:$B$204,$B78,'测试记录'!$C$5:$C$204,$D78))</f>
        <v/>
      </c>
      <c r="J78" s="8">
        <f>IF($B78="","",COUNTIFS('测试记录'!$B$5:$B$204,$B78,'测试记录'!$C$5:$C$204,$D78,'测试记录'!$G$5:$G$204,"通过"))</f>
        <v/>
      </c>
      <c r="K78" s="8">
        <f>IF($B78="","",COUNTIFS('测试记录'!$B$5:$B$204,$B78,'测试记录'!$C$5:$C$204,$D78,'测试记录'!$G$5:$G$204,"未通过"))</f>
        <v/>
      </c>
      <c r="L78" s="9">
        <f>IF($B78="","",IF($I78=0,"",_xlfn.MAXIFS('测试记录'!$A$5:$A$204,'测试记录'!$B$5:$B$204,$B78,'测试记录'!$C$5:$C$204,$D78)))</f>
        <v/>
      </c>
      <c r="M78" s="9">
        <f>IF(OR($B78="",$L78=""),"",$L78+'设置'!$B$6)</f>
        <v/>
      </c>
      <c r="N78" s="10">
        <f>IF($B78="","",IF($I78=0,"未测试",IF($K78&gt;0,"修改后复测",IF($J78&lt;'设置'!$B$5,"需继续测试","就绪"))))</f>
        <v/>
      </c>
    </row>
    <row r="79">
      <c r="A79" s="4" t="n"/>
      <c r="B79" s="5" t="n"/>
      <c r="C79" s="6" t="n"/>
      <c r="D79" s="7" t="n"/>
      <c r="E79" s="6" t="n"/>
      <c r="F79" s="6" t="n"/>
      <c r="G79" s="6" t="n"/>
      <c r="H79" s="6" t="n"/>
      <c r="I79" s="8">
        <f>IF($B79="","",COUNTIFS('测试记录'!$B$5:$B$204,$B79,'测试记录'!$C$5:$C$204,$D79))</f>
        <v/>
      </c>
      <c r="J79" s="8">
        <f>IF($B79="","",COUNTIFS('测试记录'!$B$5:$B$204,$B79,'测试记录'!$C$5:$C$204,$D79,'测试记录'!$G$5:$G$204,"通过"))</f>
        <v/>
      </c>
      <c r="K79" s="8">
        <f>IF($B79="","",COUNTIFS('测试记录'!$B$5:$B$204,$B79,'测试记录'!$C$5:$C$204,$D79,'测试记录'!$G$5:$G$204,"未通过"))</f>
        <v/>
      </c>
      <c r="L79" s="9">
        <f>IF($B79="","",IF($I79=0,"",_xlfn.MAXIFS('测试记录'!$A$5:$A$204,'测试记录'!$B$5:$B$204,$B79,'测试记录'!$C$5:$C$204,$D79)))</f>
        <v/>
      </c>
      <c r="M79" s="9">
        <f>IF(OR($B79="",$L79=""),"",$L79+'设置'!$B$6)</f>
        <v/>
      </c>
      <c r="N79" s="10">
        <f>IF($B79="","",IF($I79=0,"未测试",IF($K79&gt;0,"修改后复测",IF($J79&lt;'设置'!$B$5,"需继续测试","就绪"))))</f>
        <v/>
      </c>
    </row>
    <row r="80">
      <c r="A80" s="4" t="n"/>
      <c r="B80" s="5" t="n"/>
      <c r="C80" s="6" t="n"/>
      <c r="D80" s="7" t="n"/>
      <c r="E80" s="6" t="n"/>
      <c r="F80" s="6" t="n"/>
      <c r="G80" s="6" t="n"/>
      <c r="H80" s="6" t="n"/>
      <c r="I80" s="8">
        <f>IF($B80="","",COUNTIFS('测试记录'!$B$5:$B$204,$B80,'测试记录'!$C$5:$C$204,$D80))</f>
        <v/>
      </c>
      <c r="J80" s="8">
        <f>IF($B80="","",COUNTIFS('测试记录'!$B$5:$B$204,$B80,'测试记录'!$C$5:$C$204,$D80,'测试记录'!$G$5:$G$204,"通过"))</f>
        <v/>
      </c>
      <c r="K80" s="8">
        <f>IF($B80="","",COUNTIFS('测试记录'!$B$5:$B$204,$B80,'测试记录'!$C$5:$C$204,$D80,'测试记录'!$G$5:$G$204,"未通过"))</f>
        <v/>
      </c>
      <c r="L80" s="9">
        <f>IF($B80="","",IF($I80=0,"",_xlfn.MAXIFS('测试记录'!$A$5:$A$204,'测试记录'!$B$5:$B$204,$B80,'测试记录'!$C$5:$C$204,$D80)))</f>
        <v/>
      </c>
      <c r="M80" s="9">
        <f>IF(OR($B80="",$L80=""),"",$L80+'设置'!$B$6)</f>
        <v/>
      </c>
      <c r="N80" s="10">
        <f>IF($B80="","",IF($I80=0,"未测试",IF($K80&gt;0,"修改后复测",IF($J80&lt;'设置'!$B$5,"需继续测试","就绪"))))</f>
        <v/>
      </c>
    </row>
    <row r="81">
      <c r="A81" s="4" t="n"/>
      <c r="B81" s="5" t="n"/>
      <c r="C81" s="6" t="n"/>
      <c r="D81" s="7" t="n"/>
      <c r="E81" s="6" t="n"/>
      <c r="F81" s="6" t="n"/>
      <c r="G81" s="6" t="n"/>
      <c r="H81" s="6" t="n"/>
      <c r="I81" s="8">
        <f>IF($B81="","",COUNTIFS('测试记录'!$B$5:$B$204,$B81,'测试记录'!$C$5:$C$204,$D81))</f>
        <v/>
      </c>
      <c r="J81" s="8">
        <f>IF($B81="","",COUNTIFS('测试记录'!$B$5:$B$204,$B81,'测试记录'!$C$5:$C$204,$D81,'测试记录'!$G$5:$G$204,"通过"))</f>
        <v/>
      </c>
      <c r="K81" s="8">
        <f>IF($B81="","",COUNTIFS('测试记录'!$B$5:$B$204,$B81,'测试记录'!$C$5:$C$204,$D81,'测试记录'!$G$5:$G$204,"未通过"))</f>
        <v/>
      </c>
      <c r="L81" s="9">
        <f>IF($B81="","",IF($I81=0,"",_xlfn.MAXIFS('测试记录'!$A$5:$A$204,'测试记录'!$B$5:$B$204,$B81,'测试记录'!$C$5:$C$204,$D81)))</f>
        <v/>
      </c>
      <c r="M81" s="9">
        <f>IF(OR($B81="",$L81=""),"",$L81+'设置'!$B$6)</f>
        <v/>
      </c>
      <c r="N81" s="10">
        <f>IF($B81="","",IF($I81=0,"未测试",IF($K81&gt;0,"修改后复测",IF($J81&lt;'设置'!$B$5,"需继续测试","就绪"))))</f>
        <v/>
      </c>
    </row>
    <row r="82">
      <c r="A82" s="4" t="n"/>
      <c r="B82" s="5" t="n"/>
      <c r="C82" s="6" t="n"/>
      <c r="D82" s="7" t="n"/>
      <c r="E82" s="6" t="n"/>
      <c r="F82" s="6" t="n"/>
      <c r="G82" s="6" t="n"/>
      <c r="H82" s="6" t="n"/>
      <c r="I82" s="8">
        <f>IF($B82="","",COUNTIFS('测试记录'!$B$5:$B$204,$B82,'测试记录'!$C$5:$C$204,$D82))</f>
        <v/>
      </c>
      <c r="J82" s="8">
        <f>IF($B82="","",COUNTIFS('测试记录'!$B$5:$B$204,$B82,'测试记录'!$C$5:$C$204,$D82,'测试记录'!$G$5:$G$204,"通过"))</f>
        <v/>
      </c>
      <c r="K82" s="8">
        <f>IF($B82="","",COUNTIFS('测试记录'!$B$5:$B$204,$B82,'测试记录'!$C$5:$C$204,$D82,'测试记录'!$G$5:$G$204,"未通过"))</f>
        <v/>
      </c>
      <c r="L82" s="9">
        <f>IF($B82="","",IF($I82=0,"",_xlfn.MAXIFS('测试记录'!$A$5:$A$204,'测试记录'!$B$5:$B$204,$B82,'测试记录'!$C$5:$C$204,$D82)))</f>
        <v/>
      </c>
      <c r="M82" s="9">
        <f>IF(OR($B82="",$L82=""),"",$L82+'设置'!$B$6)</f>
        <v/>
      </c>
      <c r="N82" s="10">
        <f>IF($B82="","",IF($I82=0,"未测试",IF($K82&gt;0,"修改后复测",IF($J82&lt;'设置'!$B$5,"需继续测试","就绪"))))</f>
        <v/>
      </c>
    </row>
    <row r="83">
      <c r="A83" s="4" t="n"/>
      <c r="B83" s="5" t="n"/>
      <c r="C83" s="6" t="n"/>
      <c r="D83" s="7" t="n"/>
      <c r="E83" s="6" t="n"/>
      <c r="F83" s="6" t="n"/>
      <c r="G83" s="6" t="n"/>
      <c r="H83" s="6" t="n"/>
      <c r="I83" s="8">
        <f>IF($B83="","",COUNTIFS('测试记录'!$B$5:$B$204,$B83,'测试记录'!$C$5:$C$204,$D83))</f>
        <v/>
      </c>
      <c r="J83" s="8">
        <f>IF($B83="","",COUNTIFS('测试记录'!$B$5:$B$204,$B83,'测试记录'!$C$5:$C$204,$D83,'测试记录'!$G$5:$G$204,"通过"))</f>
        <v/>
      </c>
      <c r="K83" s="8">
        <f>IF($B83="","",COUNTIFS('测试记录'!$B$5:$B$204,$B83,'测试记录'!$C$5:$C$204,$D83,'测试记录'!$G$5:$G$204,"未通过"))</f>
        <v/>
      </c>
      <c r="L83" s="9">
        <f>IF($B83="","",IF($I83=0,"",_xlfn.MAXIFS('测试记录'!$A$5:$A$204,'测试记录'!$B$5:$B$204,$B83,'测试记录'!$C$5:$C$204,$D83)))</f>
        <v/>
      </c>
      <c r="M83" s="9">
        <f>IF(OR($B83="",$L83=""),"",$L83+'设置'!$B$6)</f>
        <v/>
      </c>
      <c r="N83" s="10">
        <f>IF($B83="","",IF($I83=0,"未测试",IF($K83&gt;0,"修改后复测",IF($J83&lt;'设置'!$B$5,"需继续测试","就绪"))))</f>
        <v/>
      </c>
    </row>
    <row r="84">
      <c r="A84" s="4" t="n"/>
      <c r="B84" s="5" t="n"/>
      <c r="C84" s="6" t="n"/>
      <c r="D84" s="7" t="n"/>
      <c r="E84" s="6" t="n"/>
      <c r="F84" s="6" t="n"/>
      <c r="G84" s="6" t="n"/>
      <c r="H84" s="6" t="n"/>
      <c r="I84" s="8">
        <f>IF($B84="","",COUNTIFS('测试记录'!$B$5:$B$204,$B84,'测试记录'!$C$5:$C$204,$D84))</f>
        <v/>
      </c>
      <c r="J84" s="8">
        <f>IF($B84="","",COUNTIFS('测试记录'!$B$5:$B$204,$B84,'测试记录'!$C$5:$C$204,$D84,'测试记录'!$G$5:$G$204,"通过"))</f>
        <v/>
      </c>
      <c r="K84" s="8">
        <f>IF($B84="","",COUNTIFS('测试记录'!$B$5:$B$204,$B84,'测试记录'!$C$5:$C$204,$D84,'测试记录'!$G$5:$G$204,"未通过"))</f>
        <v/>
      </c>
      <c r="L84" s="9">
        <f>IF($B84="","",IF($I84=0,"",_xlfn.MAXIFS('测试记录'!$A$5:$A$204,'测试记录'!$B$5:$B$204,$B84,'测试记录'!$C$5:$C$204,$D84)))</f>
        <v/>
      </c>
      <c r="M84" s="9">
        <f>IF(OR($B84="",$L84=""),"",$L84+'设置'!$B$6)</f>
        <v/>
      </c>
      <c r="N84" s="10">
        <f>IF($B84="","",IF($I84=0,"未测试",IF($K84&gt;0,"修改后复测",IF($J84&lt;'设置'!$B$5,"需继续测试","就绪"))))</f>
        <v/>
      </c>
    </row>
    <row r="85">
      <c r="A85" s="4" t="n"/>
      <c r="B85" s="5" t="n"/>
      <c r="C85" s="6" t="n"/>
      <c r="D85" s="7" t="n"/>
      <c r="E85" s="6" t="n"/>
      <c r="F85" s="6" t="n"/>
      <c r="G85" s="6" t="n"/>
      <c r="H85" s="6" t="n"/>
      <c r="I85" s="8">
        <f>IF($B85="","",COUNTIFS('测试记录'!$B$5:$B$204,$B85,'测试记录'!$C$5:$C$204,$D85))</f>
        <v/>
      </c>
      <c r="J85" s="8">
        <f>IF($B85="","",COUNTIFS('测试记录'!$B$5:$B$204,$B85,'测试记录'!$C$5:$C$204,$D85,'测试记录'!$G$5:$G$204,"通过"))</f>
        <v/>
      </c>
      <c r="K85" s="8">
        <f>IF($B85="","",COUNTIFS('测试记录'!$B$5:$B$204,$B85,'测试记录'!$C$5:$C$204,$D85,'测试记录'!$G$5:$G$204,"未通过"))</f>
        <v/>
      </c>
      <c r="L85" s="9">
        <f>IF($B85="","",IF($I85=0,"",_xlfn.MAXIFS('测试记录'!$A$5:$A$204,'测试记录'!$B$5:$B$204,$B85,'测试记录'!$C$5:$C$204,$D85)))</f>
        <v/>
      </c>
      <c r="M85" s="9">
        <f>IF(OR($B85="",$L85=""),"",$L85+'设置'!$B$6)</f>
        <v/>
      </c>
      <c r="N85" s="10">
        <f>IF($B85="","",IF($I85=0,"未测试",IF($K85&gt;0,"修改后复测",IF($J85&lt;'设置'!$B$5,"需继续测试","就绪"))))</f>
        <v/>
      </c>
    </row>
    <row r="86">
      <c r="A86" s="4" t="n"/>
      <c r="B86" s="5" t="n"/>
      <c r="C86" s="6" t="n"/>
      <c r="D86" s="7" t="n"/>
      <c r="E86" s="6" t="n"/>
      <c r="F86" s="6" t="n"/>
      <c r="G86" s="6" t="n"/>
      <c r="H86" s="6" t="n"/>
      <c r="I86" s="8">
        <f>IF($B86="","",COUNTIFS('测试记录'!$B$5:$B$204,$B86,'测试记录'!$C$5:$C$204,$D86))</f>
        <v/>
      </c>
      <c r="J86" s="8">
        <f>IF($B86="","",COUNTIFS('测试记录'!$B$5:$B$204,$B86,'测试记录'!$C$5:$C$204,$D86,'测试记录'!$G$5:$G$204,"通过"))</f>
        <v/>
      </c>
      <c r="K86" s="8">
        <f>IF($B86="","",COUNTIFS('测试记录'!$B$5:$B$204,$B86,'测试记录'!$C$5:$C$204,$D86,'测试记录'!$G$5:$G$204,"未通过"))</f>
        <v/>
      </c>
      <c r="L86" s="9">
        <f>IF($B86="","",IF($I86=0,"",_xlfn.MAXIFS('测试记录'!$A$5:$A$204,'测试记录'!$B$5:$B$204,$B86,'测试记录'!$C$5:$C$204,$D86)))</f>
        <v/>
      </c>
      <c r="M86" s="9">
        <f>IF(OR($B86="",$L86=""),"",$L86+'设置'!$B$6)</f>
        <v/>
      </c>
      <c r="N86" s="10">
        <f>IF($B86="","",IF($I86=0,"未测试",IF($K86&gt;0,"修改后复测",IF($J86&lt;'设置'!$B$5,"需继续测试","就绪"))))</f>
        <v/>
      </c>
    </row>
    <row r="87">
      <c r="A87" s="4" t="n"/>
      <c r="B87" s="5" t="n"/>
      <c r="C87" s="6" t="n"/>
      <c r="D87" s="7" t="n"/>
      <c r="E87" s="6" t="n"/>
      <c r="F87" s="6" t="n"/>
      <c r="G87" s="6" t="n"/>
      <c r="H87" s="6" t="n"/>
      <c r="I87" s="8">
        <f>IF($B87="","",COUNTIFS('测试记录'!$B$5:$B$204,$B87,'测试记录'!$C$5:$C$204,$D87))</f>
        <v/>
      </c>
      <c r="J87" s="8">
        <f>IF($B87="","",COUNTIFS('测试记录'!$B$5:$B$204,$B87,'测试记录'!$C$5:$C$204,$D87,'测试记录'!$G$5:$G$204,"通过"))</f>
        <v/>
      </c>
      <c r="K87" s="8">
        <f>IF($B87="","",COUNTIFS('测试记录'!$B$5:$B$204,$B87,'测试记录'!$C$5:$C$204,$D87,'测试记录'!$G$5:$G$204,"未通过"))</f>
        <v/>
      </c>
      <c r="L87" s="9">
        <f>IF($B87="","",IF($I87=0,"",_xlfn.MAXIFS('测试记录'!$A$5:$A$204,'测试记录'!$B$5:$B$204,$B87,'测试记录'!$C$5:$C$204,$D87)))</f>
        <v/>
      </c>
      <c r="M87" s="9">
        <f>IF(OR($B87="",$L87=""),"",$L87+'设置'!$B$6)</f>
        <v/>
      </c>
      <c r="N87" s="10">
        <f>IF($B87="","",IF($I87=0,"未测试",IF($K87&gt;0,"修改后复测",IF($J87&lt;'设置'!$B$5,"需继续测试","就绪"))))</f>
        <v/>
      </c>
    </row>
    <row r="88">
      <c r="A88" s="4" t="n"/>
      <c r="B88" s="5" t="n"/>
      <c r="C88" s="6" t="n"/>
      <c r="D88" s="7" t="n"/>
      <c r="E88" s="6" t="n"/>
      <c r="F88" s="6" t="n"/>
      <c r="G88" s="6" t="n"/>
      <c r="H88" s="6" t="n"/>
      <c r="I88" s="8">
        <f>IF($B88="","",COUNTIFS('测试记录'!$B$5:$B$204,$B88,'测试记录'!$C$5:$C$204,$D88))</f>
        <v/>
      </c>
      <c r="J88" s="8">
        <f>IF($B88="","",COUNTIFS('测试记录'!$B$5:$B$204,$B88,'测试记录'!$C$5:$C$204,$D88,'测试记录'!$G$5:$G$204,"通过"))</f>
        <v/>
      </c>
      <c r="K88" s="8">
        <f>IF($B88="","",COUNTIFS('测试记录'!$B$5:$B$204,$B88,'测试记录'!$C$5:$C$204,$D88,'测试记录'!$G$5:$G$204,"未通过"))</f>
        <v/>
      </c>
      <c r="L88" s="9">
        <f>IF($B88="","",IF($I88=0,"",_xlfn.MAXIFS('测试记录'!$A$5:$A$204,'测试记录'!$B$5:$B$204,$B88,'测试记录'!$C$5:$C$204,$D88)))</f>
        <v/>
      </c>
      <c r="M88" s="9">
        <f>IF(OR($B88="",$L88=""),"",$L88+'设置'!$B$6)</f>
        <v/>
      </c>
      <c r="N88" s="10">
        <f>IF($B88="","",IF($I88=0,"未测试",IF($K88&gt;0,"修改后复测",IF($J88&lt;'设置'!$B$5,"需继续测试","就绪"))))</f>
        <v/>
      </c>
    </row>
    <row r="89">
      <c r="A89" s="4" t="n"/>
      <c r="B89" s="5" t="n"/>
      <c r="C89" s="6" t="n"/>
      <c r="D89" s="7" t="n"/>
      <c r="E89" s="6" t="n"/>
      <c r="F89" s="6" t="n"/>
      <c r="G89" s="6" t="n"/>
      <c r="H89" s="6" t="n"/>
      <c r="I89" s="8">
        <f>IF($B89="","",COUNTIFS('测试记录'!$B$5:$B$204,$B89,'测试记录'!$C$5:$C$204,$D89))</f>
        <v/>
      </c>
      <c r="J89" s="8">
        <f>IF($B89="","",COUNTIFS('测试记录'!$B$5:$B$204,$B89,'测试记录'!$C$5:$C$204,$D89,'测试记录'!$G$5:$G$204,"通过"))</f>
        <v/>
      </c>
      <c r="K89" s="8">
        <f>IF($B89="","",COUNTIFS('测试记录'!$B$5:$B$204,$B89,'测试记录'!$C$5:$C$204,$D89,'测试记录'!$G$5:$G$204,"未通过"))</f>
        <v/>
      </c>
      <c r="L89" s="9">
        <f>IF($B89="","",IF($I89=0,"",_xlfn.MAXIFS('测试记录'!$A$5:$A$204,'测试记录'!$B$5:$B$204,$B89,'测试记录'!$C$5:$C$204,$D89)))</f>
        <v/>
      </c>
      <c r="M89" s="9">
        <f>IF(OR($B89="",$L89=""),"",$L89+'设置'!$B$6)</f>
        <v/>
      </c>
      <c r="N89" s="10">
        <f>IF($B89="","",IF($I89=0,"未测试",IF($K89&gt;0,"修改后复测",IF($J89&lt;'设置'!$B$5,"需继续测试","就绪"))))</f>
        <v/>
      </c>
    </row>
    <row r="90">
      <c r="A90" s="4" t="n"/>
      <c r="B90" s="5" t="n"/>
      <c r="C90" s="6" t="n"/>
      <c r="D90" s="7" t="n"/>
      <c r="E90" s="6" t="n"/>
      <c r="F90" s="6" t="n"/>
      <c r="G90" s="6" t="n"/>
      <c r="H90" s="6" t="n"/>
      <c r="I90" s="8">
        <f>IF($B90="","",COUNTIFS('测试记录'!$B$5:$B$204,$B90,'测试记录'!$C$5:$C$204,$D90))</f>
        <v/>
      </c>
      <c r="J90" s="8">
        <f>IF($B90="","",COUNTIFS('测试记录'!$B$5:$B$204,$B90,'测试记录'!$C$5:$C$204,$D90,'测试记录'!$G$5:$G$204,"通过"))</f>
        <v/>
      </c>
      <c r="K90" s="8">
        <f>IF($B90="","",COUNTIFS('测试记录'!$B$5:$B$204,$B90,'测试记录'!$C$5:$C$204,$D90,'测试记录'!$G$5:$G$204,"未通过"))</f>
        <v/>
      </c>
      <c r="L90" s="9">
        <f>IF($B90="","",IF($I90=0,"",_xlfn.MAXIFS('测试记录'!$A$5:$A$204,'测试记录'!$B$5:$B$204,$B90,'测试记录'!$C$5:$C$204,$D90)))</f>
        <v/>
      </c>
      <c r="M90" s="9">
        <f>IF(OR($B90="",$L90=""),"",$L90+'设置'!$B$6)</f>
        <v/>
      </c>
      <c r="N90" s="10">
        <f>IF($B90="","",IF($I90=0,"未测试",IF($K90&gt;0,"修改后复测",IF($J90&lt;'设置'!$B$5,"需继续测试","就绪"))))</f>
        <v/>
      </c>
    </row>
    <row r="91">
      <c r="A91" s="4" t="n"/>
      <c r="B91" s="5" t="n"/>
      <c r="C91" s="6" t="n"/>
      <c r="D91" s="7" t="n"/>
      <c r="E91" s="6" t="n"/>
      <c r="F91" s="6" t="n"/>
      <c r="G91" s="6" t="n"/>
      <c r="H91" s="6" t="n"/>
      <c r="I91" s="8">
        <f>IF($B91="","",COUNTIFS('测试记录'!$B$5:$B$204,$B91,'测试记录'!$C$5:$C$204,$D91))</f>
        <v/>
      </c>
      <c r="J91" s="8">
        <f>IF($B91="","",COUNTIFS('测试记录'!$B$5:$B$204,$B91,'测试记录'!$C$5:$C$204,$D91,'测试记录'!$G$5:$G$204,"通过"))</f>
        <v/>
      </c>
      <c r="K91" s="8">
        <f>IF($B91="","",COUNTIFS('测试记录'!$B$5:$B$204,$B91,'测试记录'!$C$5:$C$204,$D91,'测试记录'!$G$5:$G$204,"未通过"))</f>
        <v/>
      </c>
      <c r="L91" s="9">
        <f>IF($B91="","",IF($I91=0,"",_xlfn.MAXIFS('测试记录'!$A$5:$A$204,'测试记录'!$B$5:$B$204,$B91,'测试记录'!$C$5:$C$204,$D91)))</f>
        <v/>
      </c>
      <c r="M91" s="9">
        <f>IF(OR($B91="",$L91=""),"",$L91+'设置'!$B$6)</f>
        <v/>
      </c>
      <c r="N91" s="10">
        <f>IF($B91="","",IF($I91=0,"未测试",IF($K91&gt;0,"修改后复测",IF($J91&lt;'设置'!$B$5,"需继续测试","就绪"))))</f>
        <v/>
      </c>
    </row>
    <row r="92">
      <c r="A92" s="4" t="n"/>
      <c r="B92" s="5" t="n"/>
      <c r="C92" s="6" t="n"/>
      <c r="D92" s="7" t="n"/>
      <c r="E92" s="6" t="n"/>
      <c r="F92" s="6" t="n"/>
      <c r="G92" s="6" t="n"/>
      <c r="H92" s="6" t="n"/>
      <c r="I92" s="8">
        <f>IF($B92="","",COUNTIFS('测试记录'!$B$5:$B$204,$B92,'测试记录'!$C$5:$C$204,$D92))</f>
        <v/>
      </c>
      <c r="J92" s="8">
        <f>IF($B92="","",COUNTIFS('测试记录'!$B$5:$B$204,$B92,'测试记录'!$C$5:$C$204,$D92,'测试记录'!$G$5:$G$204,"通过"))</f>
        <v/>
      </c>
      <c r="K92" s="8">
        <f>IF($B92="","",COUNTIFS('测试记录'!$B$5:$B$204,$B92,'测试记录'!$C$5:$C$204,$D92,'测试记录'!$G$5:$G$204,"未通过"))</f>
        <v/>
      </c>
      <c r="L92" s="9">
        <f>IF($B92="","",IF($I92=0,"",_xlfn.MAXIFS('测试记录'!$A$5:$A$204,'测试记录'!$B$5:$B$204,$B92,'测试记录'!$C$5:$C$204,$D92)))</f>
        <v/>
      </c>
      <c r="M92" s="9">
        <f>IF(OR($B92="",$L92=""),"",$L92+'设置'!$B$6)</f>
        <v/>
      </c>
      <c r="N92" s="10">
        <f>IF($B92="","",IF($I92=0,"未测试",IF($K92&gt;0,"修改后复测",IF($J92&lt;'设置'!$B$5,"需继续测试","就绪"))))</f>
        <v/>
      </c>
    </row>
    <row r="93">
      <c r="A93" s="4" t="n"/>
      <c r="B93" s="5" t="n"/>
      <c r="C93" s="6" t="n"/>
      <c r="D93" s="7" t="n"/>
      <c r="E93" s="6" t="n"/>
      <c r="F93" s="6" t="n"/>
      <c r="G93" s="6" t="n"/>
      <c r="H93" s="6" t="n"/>
      <c r="I93" s="8">
        <f>IF($B93="","",COUNTIFS('测试记录'!$B$5:$B$204,$B93,'测试记录'!$C$5:$C$204,$D93))</f>
        <v/>
      </c>
      <c r="J93" s="8">
        <f>IF($B93="","",COUNTIFS('测试记录'!$B$5:$B$204,$B93,'测试记录'!$C$5:$C$204,$D93,'测试记录'!$G$5:$G$204,"通过"))</f>
        <v/>
      </c>
      <c r="K93" s="8">
        <f>IF($B93="","",COUNTIFS('测试记录'!$B$5:$B$204,$B93,'测试记录'!$C$5:$C$204,$D93,'测试记录'!$G$5:$G$204,"未通过"))</f>
        <v/>
      </c>
      <c r="L93" s="9">
        <f>IF($B93="","",IF($I93=0,"",_xlfn.MAXIFS('测试记录'!$A$5:$A$204,'测试记录'!$B$5:$B$204,$B93,'测试记录'!$C$5:$C$204,$D93)))</f>
        <v/>
      </c>
      <c r="M93" s="9">
        <f>IF(OR($B93="",$L93=""),"",$L93+'设置'!$B$6)</f>
        <v/>
      </c>
      <c r="N93" s="10">
        <f>IF($B93="","",IF($I93=0,"未测试",IF($K93&gt;0,"修改后复测",IF($J93&lt;'设置'!$B$5,"需继续测试","就绪"))))</f>
        <v/>
      </c>
    </row>
    <row r="94">
      <c r="A94" s="4" t="n"/>
      <c r="B94" s="5" t="n"/>
      <c r="C94" s="6" t="n"/>
      <c r="D94" s="7" t="n"/>
      <c r="E94" s="6" t="n"/>
      <c r="F94" s="6" t="n"/>
      <c r="G94" s="6" t="n"/>
      <c r="H94" s="6" t="n"/>
      <c r="I94" s="8">
        <f>IF($B94="","",COUNTIFS('测试记录'!$B$5:$B$204,$B94,'测试记录'!$C$5:$C$204,$D94))</f>
        <v/>
      </c>
      <c r="J94" s="8">
        <f>IF($B94="","",COUNTIFS('测试记录'!$B$5:$B$204,$B94,'测试记录'!$C$5:$C$204,$D94,'测试记录'!$G$5:$G$204,"通过"))</f>
        <v/>
      </c>
      <c r="K94" s="8">
        <f>IF($B94="","",COUNTIFS('测试记录'!$B$5:$B$204,$B94,'测试记录'!$C$5:$C$204,$D94,'测试记录'!$G$5:$G$204,"未通过"))</f>
        <v/>
      </c>
      <c r="L94" s="9">
        <f>IF($B94="","",IF($I94=0,"",_xlfn.MAXIFS('测试记录'!$A$5:$A$204,'测试记录'!$B$5:$B$204,$B94,'测试记录'!$C$5:$C$204,$D94)))</f>
        <v/>
      </c>
      <c r="M94" s="9">
        <f>IF(OR($B94="",$L94=""),"",$L94+'设置'!$B$6)</f>
        <v/>
      </c>
      <c r="N94" s="10">
        <f>IF($B94="","",IF($I94=0,"未测试",IF($K94&gt;0,"修改后复测",IF($J94&lt;'设置'!$B$5,"需继续测试","就绪"))))</f>
        <v/>
      </c>
    </row>
    <row r="95">
      <c r="A95" s="4" t="n"/>
      <c r="B95" s="5" t="n"/>
      <c r="C95" s="6" t="n"/>
      <c r="D95" s="7" t="n"/>
      <c r="E95" s="6" t="n"/>
      <c r="F95" s="6" t="n"/>
      <c r="G95" s="6" t="n"/>
      <c r="H95" s="6" t="n"/>
      <c r="I95" s="8">
        <f>IF($B95="","",COUNTIFS('测试记录'!$B$5:$B$204,$B95,'测试记录'!$C$5:$C$204,$D95))</f>
        <v/>
      </c>
      <c r="J95" s="8">
        <f>IF($B95="","",COUNTIFS('测试记录'!$B$5:$B$204,$B95,'测试记录'!$C$5:$C$204,$D95,'测试记录'!$G$5:$G$204,"通过"))</f>
        <v/>
      </c>
      <c r="K95" s="8">
        <f>IF($B95="","",COUNTIFS('测试记录'!$B$5:$B$204,$B95,'测试记录'!$C$5:$C$204,$D95,'测试记录'!$G$5:$G$204,"未通过"))</f>
        <v/>
      </c>
      <c r="L95" s="9">
        <f>IF($B95="","",IF($I95=0,"",_xlfn.MAXIFS('测试记录'!$A$5:$A$204,'测试记录'!$B$5:$B$204,$B95,'测试记录'!$C$5:$C$204,$D95)))</f>
        <v/>
      </c>
      <c r="M95" s="9">
        <f>IF(OR($B95="",$L95=""),"",$L95+'设置'!$B$6)</f>
        <v/>
      </c>
      <c r="N95" s="10">
        <f>IF($B95="","",IF($I95=0,"未测试",IF($K95&gt;0,"修改后复测",IF($J95&lt;'设置'!$B$5,"需继续测试","就绪"))))</f>
        <v/>
      </c>
    </row>
    <row r="96">
      <c r="A96" s="4" t="n"/>
      <c r="B96" s="5" t="n"/>
      <c r="C96" s="6" t="n"/>
      <c r="D96" s="7" t="n"/>
      <c r="E96" s="6" t="n"/>
      <c r="F96" s="6" t="n"/>
      <c r="G96" s="6" t="n"/>
      <c r="H96" s="6" t="n"/>
      <c r="I96" s="8">
        <f>IF($B96="","",COUNTIFS('测试记录'!$B$5:$B$204,$B96,'测试记录'!$C$5:$C$204,$D96))</f>
        <v/>
      </c>
      <c r="J96" s="8">
        <f>IF($B96="","",COUNTIFS('测试记录'!$B$5:$B$204,$B96,'测试记录'!$C$5:$C$204,$D96,'测试记录'!$G$5:$G$204,"通过"))</f>
        <v/>
      </c>
      <c r="K96" s="8">
        <f>IF($B96="","",COUNTIFS('测试记录'!$B$5:$B$204,$B96,'测试记录'!$C$5:$C$204,$D96,'测试记录'!$G$5:$G$204,"未通过"))</f>
        <v/>
      </c>
      <c r="L96" s="9">
        <f>IF($B96="","",IF($I96=0,"",_xlfn.MAXIFS('测试记录'!$A$5:$A$204,'测试记录'!$B$5:$B$204,$B96,'测试记录'!$C$5:$C$204,$D96)))</f>
        <v/>
      </c>
      <c r="M96" s="9">
        <f>IF(OR($B96="",$L96=""),"",$L96+'设置'!$B$6)</f>
        <v/>
      </c>
      <c r="N96" s="10">
        <f>IF($B96="","",IF($I96=0,"未测试",IF($K96&gt;0,"修改后复测",IF($J96&lt;'设置'!$B$5,"需继续测试","就绪"))))</f>
        <v/>
      </c>
    </row>
    <row r="97">
      <c r="A97" s="4" t="n"/>
      <c r="B97" s="5" t="n"/>
      <c r="C97" s="6" t="n"/>
      <c r="D97" s="7" t="n"/>
      <c r="E97" s="6" t="n"/>
      <c r="F97" s="6" t="n"/>
      <c r="G97" s="6" t="n"/>
      <c r="H97" s="6" t="n"/>
      <c r="I97" s="8">
        <f>IF($B97="","",COUNTIFS('测试记录'!$B$5:$B$204,$B97,'测试记录'!$C$5:$C$204,$D97))</f>
        <v/>
      </c>
      <c r="J97" s="8">
        <f>IF($B97="","",COUNTIFS('测试记录'!$B$5:$B$204,$B97,'测试记录'!$C$5:$C$204,$D97,'测试记录'!$G$5:$G$204,"通过"))</f>
        <v/>
      </c>
      <c r="K97" s="8">
        <f>IF($B97="","",COUNTIFS('测试记录'!$B$5:$B$204,$B97,'测试记录'!$C$5:$C$204,$D97,'测试记录'!$G$5:$G$204,"未通过"))</f>
        <v/>
      </c>
      <c r="L97" s="9">
        <f>IF($B97="","",IF($I97=0,"",_xlfn.MAXIFS('测试记录'!$A$5:$A$204,'测试记录'!$B$5:$B$204,$B97,'测试记录'!$C$5:$C$204,$D97)))</f>
        <v/>
      </c>
      <c r="M97" s="9">
        <f>IF(OR($B97="",$L97=""),"",$L97+'设置'!$B$6)</f>
        <v/>
      </c>
      <c r="N97" s="10">
        <f>IF($B97="","",IF($I97=0,"未测试",IF($K97&gt;0,"修改后复测",IF($J97&lt;'设置'!$B$5,"需继续测试","就绪"))))</f>
        <v/>
      </c>
    </row>
    <row r="98">
      <c r="A98" s="4" t="n"/>
      <c r="B98" s="5" t="n"/>
      <c r="C98" s="6" t="n"/>
      <c r="D98" s="7" t="n"/>
      <c r="E98" s="6" t="n"/>
      <c r="F98" s="6" t="n"/>
      <c r="G98" s="6" t="n"/>
      <c r="H98" s="6" t="n"/>
      <c r="I98" s="8">
        <f>IF($B98="","",COUNTIFS('测试记录'!$B$5:$B$204,$B98,'测试记录'!$C$5:$C$204,$D98))</f>
        <v/>
      </c>
      <c r="J98" s="8">
        <f>IF($B98="","",COUNTIFS('测试记录'!$B$5:$B$204,$B98,'测试记录'!$C$5:$C$204,$D98,'测试记录'!$G$5:$G$204,"通过"))</f>
        <v/>
      </c>
      <c r="K98" s="8">
        <f>IF($B98="","",COUNTIFS('测试记录'!$B$5:$B$204,$B98,'测试记录'!$C$5:$C$204,$D98,'测试记录'!$G$5:$G$204,"未通过"))</f>
        <v/>
      </c>
      <c r="L98" s="9">
        <f>IF($B98="","",IF($I98=0,"",_xlfn.MAXIFS('测试记录'!$A$5:$A$204,'测试记录'!$B$5:$B$204,$B98,'测试记录'!$C$5:$C$204,$D98)))</f>
        <v/>
      </c>
      <c r="M98" s="9">
        <f>IF(OR($B98="",$L98=""),"",$L98+'设置'!$B$6)</f>
        <v/>
      </c>
      <c r="N98" s="10">
        <f>IF($B98="","",IF($I98=0,"未测试",IF($K98&gt;0,"修改后复测",IF($J98&lt;'设置'!$B$5,"需继续测试","就绪"))))</f>
        <v/>
      </c>
    </row>
    <row r="99">
      <c r="A99" s="4" t="n"/>
      <c r="B99" s="5" t="n"/>
      <c r="C99" s="6" t="n"/>
      <c r="D99" s="7" t="n"/>
      <c r="E99" s="6" t="n"/>
      <c r="F99" s="6" t="n"/>
      <c r="G99" s="6" t="n"/>
      <c r="H99" s="6" t="n"/>
      <c r="I99" s="8">
        <f>IF($B99="","",COUNTIFS('测试记录'!$B$5:$B$204,$B99,'测试记录'!$C$5:$C$204,$D99))</f>
        <v/>
      </c>
      <c r="J99" s="8">
        <f>IF($B99="","",COUNTIFS('测试记录'!$B$5:$B$204,$B99,'测试记录'!$C$5:$C$204,$D99,'测试记录'!$G$5:$G$204,"通过"))</f>
        <v/>
      </c>
      <c r="K99" s="8">
        <f>IF($B99="","",COUNTIFS('测试记录'!$B$5:$B$204,$B99,'测试记录'!$C$5:$C$204,$D99,'测试记录'!$G$5:$G$204,"未通过"))</f>
        <v/>
      </c>
      <c r="L99" s="9">
        <f>IF($B99="","",IF($I99=0,"",_xlfn.MAXIFS('测试记录'!$A$5:$A$204,'测试记录'!$B$5:$B$204,$B99,'测试记录'!$C$5:$C$204,$D99)))</f>
        <v/>
      </c>
      <c r="M99" s="9">
        <f>IF(OR($B99="",$L99=""),"",$L99+'设置'!$B$6)</f>
        <v/>
      </c>
      <c r="N99" s="10">
        <f>IF($B99="","",IF($I99=0,"未测试",IF($K99&gt;0,"修改后复测",IF($J99&lt;'设置'!$B$5,"需继续测试","就绪"))))</f>
        <v/>
      </c>
    </row>
    <row r="100">
      <c r="A100" s="4" t="n"/>
      <c r="B100" s="5" t="n"/>
      <c r="C100" s="6" t="n"/>
      <c r="D100" s="7" t="n"/>
      <c r="E100" s="6" t="n"/>
      <c r="F100" s="6" t="n"/>
      <c r="G100" s="6" t="n"/>
      <c r="H100" s="6" t="n"/>
      <c r="I100" s="8">
        <f>IF($B100="","",COUNTIFS('测试记录'!$B$5:$B$204,$B100,'测试记录'!$C$5:$C$204,$D100))</f>
        <v/>
      </c>
      <c r="J100" s="8">
        <f>IF($B100="","",COUNTIFS('测试记录'!$B$5:$B$204,$B100,'测试记录'!$C$5:$C$204,$D100,'测试记录'!$G$5:$G$204,"通过"))</f>
        <v/>
      </c>
      <c r="K100" s="8">
        <f>IF($B100="","",COUNTIFS('测试记录'!$B$5:$B$204,$B100,'测试记录'!$C$5:$C$204,$D100,'测试记录'!$G$5:$G$204,"未通过"))</f>
        <v/>
      </c>
      <c r="L100" s="9">
        <f>IF($B100="","",IF($I100=0,"",_xlfn.MAXIFS('测试记录'!$A$5:$A$204,'测试记录'!$B$5:$B$204,$B100,'测试记录'!$C$5:$C$204,$D100)))</f>
        <v/>
      </c>
      <c r="M100" s="9">
        <f>IF(OR($B100="",$L100=""),"",$L100+'设置'!$B$6)</f>
        <v/>
      </c>
      <c r="N100" s="10">
        <f>IF($B100="","",IF($I100=0,"未测试",IF($K100&gt;0,"修改后复测",IF($J100&lt;'设置'!$B$5,"需继续测试","就绪"))))</f>
        <v/>
      </c>
    </row>
    <row r="101">
      <c r="A101" s="4" t="n"/>
      <c r="B101" s="5" t="n"/>
      <c r="C101" s="6" t="n"/>
      <c r="D101" s="7" t="n"/>
      <c r="E101" s="6" t="n"/>
      <c r="F101" s="6" t="n"/>
      <c r="G101" s="6" t="n"/>
      <c r="H101" s="6" t="n"/>
      <c r="I101" s="8">
        <f>IF($B101="","",COUNTIFS('测试记录'!$B$5:$B$204,$B101,'测试记录'!$C$5:$C$204,$D101))</f>
        <v/>
      </c>
      <c r="J101" s="8">
        <f>IF($B101="","",COUNTIFS('测试记录'!$B$5:$B$204,$B101,'测试记录'!$C$5:$C$204,$D101,'测试记录'!$G$5:$G$204,"通过"))</f>
        <v/>
      </c>
      <c r="K101" s="8">
        <f>IF($B101="","",COUNTIFS('测试记录'!$B$5:$B$204,$B101,'测试记录'!$C$5:$C$204,$D101,'测试记录'!$G$5:$G$204,"未通过"))</f>
        <v/>
      </c>
      <c r="L101" s="9">
        <f>IF($B101="","",IF($I101=0,"",_xlfn.MAXIFS('测试记录'!$A$5:$A$204,'测试记录'!$B$5:$B$204,$B101,'测试记录'!$C$5:$C$204,$D101)))</f>
        <v/>
      </c>
      <c r="M101" s="9">
        <f>IF(OR($B101="",$L101=""),"",$L101+'设置'!$B$6)</f>
        <v/>
      </c>
      <c r="N101" s="10">
        <f>IF($B101="","",IF($I101=0,"未测试",IF($K101&gt;0,"修改后复测",IF($J101&lt;'设置'!$B$5,"需继续测试","就绪"))))</f>
        <v/>
      </c>
    </row>
    <row r="102">
      <c r="A102" s="4" t="n"/>
      <c r="B102" s="5" t="n"/>
      <c r="C102" s="6" t="n"/>
      <c r="D102" s="7" t="n"/>
      <c r="E102" s="6" t="n"/>
      <c r="F102" s="6" t="n"/>
      <c r="G102" s="6" t="n"/>
      <c r="H102" s="6" t="n"/>
      <c r="I102" s="8">
        <f>IF($B102="","",COUNTIFS('测试记录'!$B$5:$B$204,$B102,'测试记录'!$C$5:$C$204,$D102))</f>
        <v/>
      </c>
      <c r="J102" s="8">
        <f>IF($B102="","",COUNTIFS('测试记录'!$B$5:$B$204,$B102,'测试记录'!$C$5:$C$204,$D102,'测试记录'!$G$5:$G$204,"通过"))</f>
        <v/>
      </c>
      <c r="K102" s="8">
        <f>IF($B102="","",COUNTIFS('测试记录'!$B$5:$B$204,$B102,'测试记录'!$C$5:$C$204,$D102,'测试记录'!$G$5:$G$204,"未通过"))</f>
        <v/>
      </c>
      <c r="L102" s="9">
        <f>IF($B102="","",IF($I102=0,"",_xlfn.MAXIFS('测试记录'!$A$5:$A$204,'测试记录'!$B$5:$B$204,$B102,'测试记录'!$C$5:$C$204,$D102)))</f>
        <v/>
      </c>
      <c r="M102" s="9">
        <f>IF(OR($B102="",$L102=""),"",$L102+'设置'!$B$6)</f>
        <v/>
      </c>
      <c r="N102" s="10">
        <f>IF($B102="","",IF($I102=0,"未测试",IF($K102&gt;0,"修改后复测",IF($J102&lt;'设置'!$B$5,"需继续测试","就绪"))))</f>
        <v/>
      </c>
    </row>
    <row r="103">
      <c r="A103" s="4" t="n"/>
      <c r="B103" s="5" t="n"/>
      <c r="C103" s="6" t="n"/>
      <c r="D103" s="7" t="n"/>
      <c r="E103" s="6" t="n"/>
      <c r="F103" s="6" t="n"/>
      <c r="G103" s="6" t="n"/>
      <c r="H103" s="6" t="n"/>
      <c r="I103" s="8">
        <f>IF($B103="","",COUNTIFS('测试记录'!$B$5:$B$204,$B103,'测试记录'!$C$5:$C$204,$D103))</f>
        <v/>
      </c>
      <c r="J103" s="8">
        <f>IF($B103="","",COUNTIFS('测试记录'!$B$5:$B$204,$B103,'测试记录'!$C$5:$C$204,$D103,'测试记录'!$G$5:$G$204,"通过"))</f>
        <v/>
      </c>
      <c r="K103" s="8">
        <f>IF($B103="","",COUNTIFS('测试记录'!$B$5:$B$204,$B103,'测试记录'!$C$5:$C$204,$D103,'测试记录'!$G$5:$G$204,"未通过"))</f>
        <v/>
      </c>
      <c r="L103" s="9">
        <f>IF($B103="","",IF($I103=0,"",_xlfn.MAXIFS('测试记录'!$A$5:$A$204,'测试记录'!$B$5:$B$204,$B103,'测试记录'!$C$5:$C$204,$D103)))</f>
        <v/>
      </c>
      <c r="M103" s="9">
        <f>IF(OR($B103="",$L103=""),"",$L103+'设置'!$B$6)</f>
        <v/>
      </c>
      <c r="N103" s="10">
        <f>IF($B103="","",IF($I103=0,"未测试",IF($K103&gt;0,"修改后复测",IF($J103&lt;'设置'!$B$5,"需继续测试","就绪"))))</f>
        <v/>
      </c>
    </row>
    <row r="104">
      <c r="A104" s="4" t="n"/>
      <c r="B104" s="5" t="n"/>
      <c r="C104" s="6" t="n"/>
      <c r="D104" s="7" t="n"/>
      <c r="E104" s="6" t="n"/>
      <c r="F104" s="6" t="n"/>
      <c r="G104" s="6" t="n"/>
      <c r="H104" s="6" t="n"/>
      <c r="I104" s="8">
        <f>IF($B104="","",COUNTIFS('测试记录'!$B$5:$B$204,$B104,'测试记录'!$C$5:$C$204,$D104))</f>
        <v/>
      </c>
      <c r="J104" s="8">
        <f>IF($B104="","",COUNTIFS('测试记录'!$B$5:$B$204,$B104,'测试记录'!$C$5:$C$204,$D104,'测试记录'!$G$5:$G$204,"通过"))</f>
        <v/>
      </c>
      <c r="K104" s="8">
        <f>IF($B104="","",COUNTIFS('测试记录'!$B$5:$B$204,$B104,'测试记录'!$C$5:$C$204,$D104,'测试记录'!$G$5:$G$204,"未通过"))</f>
        <v/>
      </c>
      <c r="L104" s="9">
        <f>IF($B104="","",IF($I104=0,"",_xlfn.MAXIFS('测试记录'!$A$5:$A$204,'测试记录'!$B$5:$B$204,$B104,'测试记录'!$C$5:$C$204,$D104)))</f>
        <v/>
      </c>
      <c r="M104" s="9">
        <f>IF(OR($B104="",$L104=""),"",$L104+'设置'!$B$6)</f>
        <v/>
      </c>
      <c r="N104" s="10">
        <f>IF($B104="","",IF($I104=0,"未测试",IF($K104&gt;0,"修改后复测",IF($J104&lt;'设置'!$B$5,"需继续测试","就绪"))))</f>
        <v/>
      </c>
    </row>
    <row r="105">
      <c r="A105" s="4" t="n"/>
      <c r="B105" s="5" t="n"/>
      <c r="C105" s="6" t="n"/>
      <c r="D105" s="7" t="n"/>
      <c r="E105" s="6" t="n"/>
      <c r="F105" s="6" t="n"/>
      <c r="G105" s="6" t="n"/>
      <c r="H105" s="6" t="n"/>
      <c r="I105" s="8">
        <f>IF($B105="","",COUNTIFS('测试记录'!$B$5:$B$204,$B105,'测试记录'!$C$5:$C$204,$D105))</f>
        <v/>
      </c>
      <c r="J105" s="8">
        <f>IF($B105="","",COUNTIFS('测试记录'!$B$5:$B$204,$B105,'测试记录'!$C$5:$C$204,$D105,'测试记录'!$G$5:$G$204,"通过"))</f>
        <v/>
      </c>
      <c r="K105" s="8">
        <f>IF($B105="","",COUNTIFS('测试记录'!$B$5:$B$204,$B105,'测试记录'!$C$5:$C$204,$D105,'测试记录'!$G$5:$G$204,"未通过"))</f>
        <v/>
      </c>
      <c r="L105" s="9">
        <f>IF($B105="","",IF($I105=0,"",_xlfn.MAXIFS('测试记录'!$A$5:$A$204,'测试记录'!$B$5:$B$204,$B105,'测试记录'!$C$5:$C$204,$D105)))</f>
        <v/>
      </c>
      <c r="M105" s="9">
        <f>IF(OR($B105="",$L105=""),"",$L105+'设置'!$B$6)</f>
        <v/>
      </c>
      <c r="N105" s="10">
        <f>IF($B105="","",IF($I105=0,"未测试",IF($K105&gt;0,"修改后复测",IF($J105&lt;'设置'!$B$5,"需继续测试","就绪"))))</f>
        <v/>
      </c>
    </row>
    <row r="106">
      <c r="A106" s="4" t="n"/>
      <c r="B106" s="5" t="n"/>
      <c r="C106" s="6" t="n"/>
      <c r="D106" s="7" t="n"/>
      <c r="E106" s="6" t="n"/>
      <c r="F106" s="6" t="n"/>
      <c r="G106" s="6" t="n"/>
      <c r="H106" s="6" t="n"/>
      <c r="I106" s="8">
        <f>IF($B106="","",COUNTIFS('测试记录'!$B$5:$B$204,$B106,'测试记录'!$C$5:$C$204,$D106))</f>
        <v/>
      </c>
      <c r="J106" s="8">
        <f>IF($B106="","",COUNTIFS('测试记录'!$B$5:$B$204,$B106,'测试记录'!$C$5:$C$204,$D106,'测试记录'!$G$5:$G$204,"通过"))</f>
        <v/>
      </c>
      <c r="K106" s="8">
        <f>IF($B106="","",COUNTIFS('测试记录'!$B$5:$B$204,$B106,'测试记录'!$C$5:$C$204,$D106,'测试记录'!$G$5:$G$204,"未通过"))</f>
        <v/>
      </c>
      <c r="L106" s="9">
        <f>IF($B106="","",IF($I106=0,"",_xlfn.MAXIFS('测试记录'!$A$5:$A$204,'测试记录'!$B$5:$B$204,$B106,'测试记录'!$C$5:$C$204,$D106)))</f>
        <v/>
      </c>
      <c r="M106" s="9">
        <f>IF(OR($B106="",$L106=""),"",$L106+'设置'!$B$6)</f>
        <v/>
      </c>
      <c r="N106" s="10">
        <f>IF($B106="","",IF($I106=0,"未测试",IF($K106&gt;0,"修改后复测",IF($J106&lt;'设置'!$B$5,"需继续测试","就绪"))))</f>
        <v/>
      </c>
    </row>
    <row r="107">
      <c r="A107" s="4" t="n"/>
      <c r="B107" s="5" t="n"/>
      <c r="C107" s="6" t="n"/>
      <c r="D107" s="7" t="n"/>
      <c r="E107" s="6" t="n"/>
      <c r="F107" s="6" t="n"/>
      <c r="G107" s="6" t="n"/>
      <c r="H107" s="6" t="n"/>
      <c r="I107" s="8">
        <f>IF($B107="","",COUNTIFS('测试记录'!$B$5:$B$204,$B107,'测试记录'!$C$5:$C$204,$D107))</f>
        <v/>
      </c>
      <c r="J107" s="8">
        <f>IF($B107="","",COUNTIFS('测试记录'!$B$5:$B$204,$B107,'测试记录'!$C$5:$C$204,$D107,'测试记录'!$G$5:$G$204,"通过"))</f>
        <v/>
      </c>
      <c r="K107" s="8">
        <f>IF($B107="","",COUNTIFS('测试记录'!$B$5:$B$204,$B107,'测试记录'!$C$5:$C$204,$D107,'测试记录'!$G$5:$G$204,"未通过"))</f>
        <v/>
      </c>
      <c r="L107" s="9">
        <f>IF($B107="","",IF($I107=0,"",_xlfn.MAXIFS('测试记录'!$A$5:$A$204,'测试记录'!$B$5:$B$204,$B107,'测试记录'!$C$5:$C$204,$D107)))</f>
        <v/>
      </c>
      <c r="M107" s="9">
        <f>IF(OR($B107="",$L107=""),"",$L107+'设置'!$B$6)</f>
        <v/>
      </c>
      <c r="N107" s="10">
        <f>IF($B107="","",IF($I107=0,"未测试",IF($K107&gt;0,"修改后复测",IF($J107&lt;'设置'!$B$5,"需继续测试","就绪"))))</f>
        <v/>
      </c>
    </row>
    <row r="108">
      <c r="A108" s="4" t="n"/>
      <c r="B108" s="5" t="n"/>
      <c r="C108" s="6" t="n"/>
      <c r="D108" s="7" t="n"/>
      <c r="E108" s="6" t="n"/>
      <c r="F108" s="6" t="n"/>
      <c r="G108" s="6" t="n"/>
      <c r="H108" s="6" t="n"/>
      <c r="I108" s="8">
        <f>IF($B108="","",COUNTIFS('测试记录'!$B$5:$B$204,$B108,'测试记录'!$C$5:$C$204,$D108))</f>
        <v/>
      </c>
      <c r="J108" s="8">
        <f>IF($B108="","",COUNTIFS('测试记录'!$B$5:$B$204,$B108,'测试记录'!$C$5:$C$204,$D108,'测试记录'!$G$5:$G$204,"通过"))</f>
        <v/>
      </c>
      <c r="K108" s="8">
        <f>IF($B108="","",COUNTIFS('测试记录'!$B$5:$B$204,$B108,'测试记录'!$C$5:$C$204,$D108,'测试记录'!$G$5:$G$204,"未通过"))</f>
        <v/>
      </c>
      <c r="L108" s="9">
        <f>IF($B108="","",IF($I108=0,"",_xlfn.MAXIFS('测试记录'!$A$5:$A$204,'测试记录'!$B$5:$B$204,$B108,'测试记录'!$C$5:$C$204,$D108)))</f>
        <v/>
      </c>
      <c r="M108" s="9">
        <f>IF(OR($B108="",$L108=""),"",$L108+'设置'!$B$6)</f>
        <v/>
      </c>
      <c r="N108" s="10">
        <f>IF($B108="","",IF($I108=0,"未测试",IF($K108&gt;0,"修改后复测",IF($J108&lt;'设置'!$B$5,"需继续测试","就绪"))))</f>
        <v/>
      </c>
    </row>
    <row r="109">
      <c r="A109" s="4" t="n"/>
      <c r="B109" s="5" t="n"/>
      <c r="C109" s="6" t="n"/>
      <c r="D109" s="7" t="n"/>
      <c r="E109" s="6" t="n"/>
      <c r="F109" s="6" t="n"/>
      <c r="G109" s="6" t="n"/>
      <c r="H109" s="6" t="n"/>
      <c r="I109" s="8">
        <f>IF($B109="","",COUNTIFS('测试记录'!$B$5:$B$204,$B109,'测试记录'!$C$5:$C$204,$D109))</f>
        <v/>
      </c>
      <c r="J109" s="8">
        <f>IF($B109="","",COUNTIFS('测试记录'!$B$5:$B$204,$B109,'测试记录'!$C$5:$C$204,$D109,'测试记录'!$G$5:$G$204,"通过"))</f>
        <v/>
      </c>
      <c r="K109" s="8">
        <f>IF($B109="","",COUNTIFS('测试记录'!$B$5:$B$204,$B109,'测试记录'!$C$5:$C$204,$D109,'测试记录'!$G$5:$G$204,"未通过"))</f>
        <v/>
      </c>
      <c r="L109" s="9">
        <f>IF($B109="","",IF($I109=0,"",_xlfn.MAXIFS('测试记录'!$A$5:$A$204,'测试记录'!$B$5:$B$204,$B109,'测试记录'!$C$5:$C$204,$D109)))</f>
        <v/>
      </c>
      <c r="M109" s="9">
        <f>IF(OR($B109="",$L109=""),"",$L109+'设置'!$B$6)</f>
        <v/>
      </c>
      <c r="N109" s="10">
        <f>IF($B109="","",IF($I109=0,"未测试",IF($K109&gt;0,"修改后复测",IF($J109&lt;'设置'!$B$5,"需继续测试","就绪"))))</f>
        <v/>
      </c>
    </row>
    <row r="110">
      <c r="A110" s="4" t="n"/>
      <c r="B110" s="5" t="n"/>
      <c r="C110" s="6" t="n"/>
      <c r="D110" s="7" t="n"/>
      <c r="E110" s="6" t="n"/>
      <c r="F110" s="6" t="n"/>
      <c r="G110" s="6" t="n"/>
      <c r="H110" s="6" t="n"/>
      <c r="I110" s="8">
        <f>IF($B110="","",COUNTIFS('测试记录'!$B$5:$B$204,$B110,'测试记录'!$C$5:$C$204,$D110))</f>
        <v/>
      </c>
      <c r="J110" s="8">
        <f>IF($B110="","",COUNTIFS('测试记录'!$B$5:$B$204,$B110,'测试记录'!$C$5:$C$204,$D110,'测试记录'!$G$5:$G$204,"通过"))</f>
        <v/>
      </c>
      <c r="K110" s="8">
        <f>IF($B110="","",COUNTIFS('测试记录'!$B$5:$B$204,$B110,'测试记录'!$C$5:$C$204,$D110,'测试记录'!$G$5:$G$204,"未通过"))</f>
        <v/>
      </c>
      <c r="L110" s="9">
        <f>IF($B110="","",IF($I110=0,"",_xlfn.MAXIFS('测试记录'!$A$5:$A$204,'测试记录'!$B$5:$B$204,$B110,'测试记录'!$C$5:$C$204,$D110)))</f>
        <v/>
      </c>
      <c r="M110" s="9">
        <f>IF(OR($B110="",$L110=""),"",$L110+'设置'!$B$6)</f>
        <v/>
      </c>
      <c r="N110" s="10">
        <f>IF($B110="","",IF($I110=0,"未测试",IF($K110&gt;0,"修改后复测",IF($J110&lt;'设置'!$B$5,"需继续测试","就绪"))))</f>
        <v/>
      </c>
    </row>
    <row r="111">
      <c r="A111" s="4" t="n"/>
      <c r="B111" s="5" t="n"/>
      <c r="C111" s="6" t="n"/>
      <c r="D111" s="7" t="n"/>
      <c r="E111" s="6" t="n"/>
      <c r="F111" s="6" t="n"/>
      <c r="G111" s="6" t="n"/>
      <c r="H111" s="6" t="n"/>
      <c r="I111" s="8">
        <f>IF($B111="","",COUNTIFS('测试记录'!$B$5:$B$204,$B111,'测试记录'!$C$5:$C$204,$D111))</f>
        <v/>
      </c>
      <c r="J111" s="8">
        <f>IF($B111="","",COUNTIFS('测试记录'!$B$5:$B$204,$B111,'测试记录'!$C$5:$C$204,$D111,'测试记录'!$G$5:$G$204,"通过"))</f>
        <v/>
      </c>
      <c r="K111" s="8">
        <f>IF($B111="","",COUNTIFS('测试记录'!$B$5:$B$204,$B111,'测试记录'!$C$5:$C$204,$D111,'测试记录'!$G$5:$G$204,"未通过"))</f>
        <v/>
      </c>
      <c r="L111" s="9">
        <f>IF($B111="","",IF($I111=0,"",_xlfn.MAXIFS('测试记录'!$A$5:$A$204,'测试记录'!$B$5:$B$204,$B111,'测试记录'!$C$5:$C$204,$D111)))</f>
        <v/>
      </c>
      <c r="M111" s="9">
        <f>IF(OR($B111="",$L111=""),"",$L111+'设置'!$B$6)</f>
        <v/>
      </c>
      <c r="N111" s="10">
        <f>IF($B111="","",IF($I111=0,"未测试",IF($K111&gt;0,"修改后复测",IF($J111&lt;'设置'!$B$5,"需继续测试","就绪"))))</f>
        <v/>
      </c>
    </row>
    <row r="112">
      <c r="A112" s="4" t="n"/>
      <c r="B112" s="5" t="n"/>
      <c r="C112" s="6" t="n"/>
      <c r="D112" s="7" t="n"/>
      <c r="E112" s="6" t="n"/>
      <c r="F112" s="6" t="n"/>
      <c r="G112" s="6" t="n"/>
      <c r="H112" s="6" t="n"/>
      <c r="I112" s="8">
        <f>IF($B112="","",COUNTIFS('测试记录'!$B$5:$B$204,$B112,'测试记录'!$C$5:$C$204,$D112))</f>
        <v/>
      </c>
      <c r="J112" s="8">
        <f>IF($B112="","",COUNTIFS('测试记录'!$B$5:$B$204,$B112,'测试记录'!$C$5:$C$204,$D112,'测试记录'!$G$5:$G$204,"通过"))</f>
        <v/>
      </c>
      <c r="K112" s="8">
        <f>IF($B112="","",COUNTIFS('测试记录'!$B$5:$B$204,$B112,'测试记录'!$C$5:$C$204,$D112,'测试记录'!$G$5:$G$204,"未通过"))</f>
        <v/>
      </c>
      <c r="L112" s="9">
        <f>IF($B112="","",IF($I112=0,"",_xlfn.MAXIFS('测试记录'!$A$5:$A$204,'测试记录'!$B$5:$B$204,$B112,'测试记录'!$C$5:$C$204,$D112)))</f>
        <v/>
      </c>
      <c r="M112" s="9">
        <f>IF(OR($B112="",$L112=""),"",$L112+'设置'!$B$6)</f>
        <v/>
      </c>
      <c r="N112" s="10">
        <f>IF($B112="","",IF($I112=0,"未测试",IF($K112&gt;0,"修改后复测",IF($J112&lt;'设置'!$B$5,"需继续测试","就绪"))))</f>
        <v/>
      </c>
    </row>
    <row r="113">
      <c r="A113" s="4" t="n"/>
      <c r="B113" s="5" t="n"/>
      <c r="C113" s="6" t="n"/>
      <c r="D113" s="7" t="n"/>
      <c r="E113" s="6" t="n"/>
      <c r="F113" s="6" t="n"/>
      <c r="G113" s="6" t="n"/>
      <c r="H113" s="6" t="n"/>
      <c r="I113" s="8">
        <f>IF($B113="","",COUNTIFS('测试记录'!$B$5:$B$204,$B113,'测试记录'!$C$5:$C$204,$D113))</f>
        <v/>
      </c>
      <c r="J113" s="8">
        <f>IF($B113="","",COUNTIFS('测试记录'!$B$5:$B$204,$B113,'测试记录'!$C$5:$C$204,$D113,'测试记录'!$G$5:$G$204,"通过"))</f>
        <v/>
      </c>
      <c r="K113" s="8">
        <f>IF($B113="","",COUNTIFS('测试记录'!$B$5:$B$204,$B113,'测试记录'!$C$5:$C$204,$D113,'测试记录'!$G$5:$G$204,"未通过"))</f>
        <v/>
      </c>
      <c r="L113" s="9">
        <f>IF($B113="","",IF($I113=0,"",_xlfn.MAXIFS('测试记录'!$A$5:$A$204,'测试记录'!$B$5:$B$204,$B113,'测试记录'!$C$5:$C$204,$D113)))</f>
        <v/>
      </c>
      <c r="M113" s="9">
        <f>IF(OR($B113="",$L113=""),"",$L113+'设置'!$B$6)</f>
        <v/>
      </c>
      <c r="N113" s="10">
        <f>IF($B113="","",IF($I113=0,"未测试",IF($K113&gt;0,"修改后复测",IF($J113&lt;'设置'!$B$5,"需继续测试","就绪"))))</f>
        <v/>
      </c>
    </row>
    <row r="114">
      <c r="A114" s="4" t="n"/>
      <c r="B114" s="5" t="n"/>
      <c r="C114" s="6" t="n"/>
      <c r="D114" s="7" t="n"/>
      <c r="E114" s="6" t="n"/>
      <c r="F114" s="6" t="n"/>
      <c r="G114" s="6" t="n"/>
      <c r="H114" s="6" t="n"/>
      <c r="I114" s="8">
        <f>IF($B114="","",COUNTIFS('测试记录'!$B$5:$B$204,$B114,'测试记录'!$C$5:$C$204,$D114))</f>
        <v/>
      </c>
      <c r="J114" s="8">
        <f>IF($B114="","",COUNTIFS('测试记录'!$B$5:$B$204,$B114,'测试记录'!$C$5:$C$204,$D114,'测试记录'!$G$5:$G$204,"通过"))</f>
        <v/>
      </c>
      <c r="K114" s="8">
        <f>IF($B114="","",COUNTIFS('测试记录'!$B$5:$B$204,$B114,'测试记录'!$C$5:$C$204,$D114,'测试记录'!$G$5:$G$204,"未通过"))</f>
        <v/>
      </c>
      <c r="L114" s="9">
        <f>IF($B114="","",IF($I114=0,"",_xlfn.MAXIFS('测试记录'!$A$5:$A$204,'测试记录'!$B$5:$B$204,$B114,'测试记录'!$C$5:$C$204,$D114)))</f>
        <v/>
      </c>
      <c r="M114" s="9">
        <f>IF(OR($B114="",$L114=""),"",$L114+'设置'!$B$6)</f>
        <v/>
      </c>
      <c r="N114" s="10">
        <f>IF($B114="","",IF($I114=0,"未测试",IF($K114&gt;0,"修改后复测",IF($J114&lt;'设置'!$B$5,"需继续测试","就绪"))))</f>
        <v/>
      </c>
    </row>
    <row r="115">
      <c r="A115" s="4" t="n"/>
      <c r="B115" s="5" t="n"/>
      <c r="C115" s="6" t="n"/>
      <c r="D115" s="7" t="n"/>
      <c r="E115" s="6" t="n"/>
      <c r="F115" s="6" t="n"/>
      <c r="G115" s="6" t="n"/>
      <c r="H115" s="6" t="n"/>
      <c r="I115" s="8">
        <f>IF($B115="","",COUNTIFS('测试记录'!$B$5:$B$204,$B115,'测试记录'!$C$5:$C$204,$D115))</f>
        <v/>
      </c>
      <c r="J115" s="8">
        <f>IF($B115="","",COUNTIFS('测试记录'!$B$5:$B$204,$B115,'测试记录'!$C$5:$C$204,$D115,'测试记录'!$G$5:$G$204,"通过"))</f>
        <v/>
      </c>
      <c r="K115" s="8">
        <f>IF($B115="","",COUNTIFS('测试记录'!$B$5:$B$204,$B115,'测试记录'!$C$5:$C$204,$D115,'测试记录'!$G$5:$G$204,"未通过"))</f>
        <v/>
      </c>
      <c r="L115" s="9">
        <f>IF($B115="","",IF($I115=0,"",_xlfn.MAXIFS('测试记录'!$A$5:$A$204,'测试记录'!$B$5:$B$204,$B115,'测试记录'!$C$5:$C$204,$D115)))</f>
        <v/>
      </c>
      <c r="M115" s="9">
        <f>IF(OR($B115="",$L115=""),"",$L115+'设置'!$B$6)</f>
        <v/>
      </c>
      <c r="N115" s="10">
        <f>IF($B115="","",IF($I115=0,"未测试",IF($K115&gt;0,"修改后复测",IF($J115&lt;'设置'!$B$5,"需继续测试","就绪"))))</f>
        <v/>
      </c>
    </row>
    <row r="116">
      <c r="A116" s="4" t="n"/>
      <c r="B116" s="5" t="n"/>
      <c r="C116" s="6" t="n"/>
      <c r="D116" s="7" t="n"/>
      <c r="E116" s="6" t="n"/>
      <c r="F116" s="6" t="n"/>
      <c r="G116" s="6" t="n"/>
      <c r="H116" s="6" t="n"/>
      <c r="I116" s="8">
        <f>IF($B116="","",COUNTIFS('测试记录'!$B$5:$B$204,$B116,'测试记录'!$C$5:$C$204,$D116))</f>
        <v/>
      </c>
      <c r="J116" s="8">
        <f>IF($B116="","",COUNTIFS('测试记录'!$B$5:$B$204,$B116,'测试记录'!$C$5:$C$204,$D116,'测试记录'!$G$5:$G$204,"通过"))</f>
        <v/>
      </c>
      <c r="K116" s="8">
        <f>IF($B116="","",COUNTIFS('测试记录'!$B$5:$B$204,$B116,'测试记录'!$C$5:$C$204,$D116,'测试记录'!$G$5:$G$204,"未通过"))</f>
        <v/>
      </c>
      <c r="L116" s="9">
        <f>IF($B116="","",IF($I116=0,"",_xlfn.MAXIFS('测试记录'!$A$5:$A$204,'测试记录'!$B$5:$B$204,$B116,'测试记录'!$C$5:$C$204,$D116)))</f>
        <v/>
      </c>
      <c r="M116" s="9">
        <f>IF(OR($B116="",$L116=""),"",$L116+'设置'!$B$6)</f>
        <v/>
      </c>
      <c r="N116" s="10">
        <f>IF($B116="","",IF($I116=0,"未测试",IF($K116&gt;0,"修改后复测",IF($J116&lt;'设置'!$B$5,"需继续测试","就绪"))))</f>
        <v/>
      </c>
    </row>
    <row r="117">
      <c r="A117" s="4" t="n"/>
      <c r="B117" s="5" t="n"/>
      <c r="C117" s="6" t="n"/>
      <c r="D117" s="7" t="n"/>
      <c r="E117" s="6" t="n"/>
      <c r="F117" s="6" t="n"/>
      <c r="G117" s="6" t="n"/>
      <c r="H117" s="6" t="n"/>
      <c r="I117" s="8">
        <f>IF($B117="","",COUNTIFS('测试记录'!$B$5:$B$204,$B117,'测试记录'!$C$5:$C$204,$D117))</f>
        <v/>
      </c>
      <c r="J117" s="8">
        <f>IF($B117="","",COUNTIFS('测试记录'!$B$5:$B$204,$B117,'测试记录'!$C$5:$C$204,$D117,'测试记录'!$G$5:$G$204,"通过"))</f>
        <v/>
      </c>
      <c r="K117" s="8">
        <f>IF($B117="","",COUNTIFS('测试记录'!$B$5:$B$204,$B117,'测试记录'!$C$5:$C$204,$D117,'测试记录'!$G$5:$G$204,"未通过"))</f>
        <v/>
      </c>
      <c r="L117" s="9">
        <f>IF($B117="","",IF($I117=0,"",_xlfn.MAXIFS('测试记录'!$A$5:$A$204,'测试记录'!$B$5:$B$204,$B117,'测试记录'!$C$5:$C$204,$D117)))</f>
        <v/>
      </c>
      <c r="M117" s="9">
        <f>IF(OR($B117="",$L117=""),"",$L117+'设置'!$B$6)</f>
        <v/>
      </c>
      <c r="N117" s="10">
        <f>IF($B117="","",IF($I117=0,"未测试",IF($K117&gt;0,"修改后复测",IF($J117&lt;'设置'!$B$5,"需继续测试","就绪"))))</f>
        <v/>
      </c>
    </row>
    <row r="118">
      <c r="A118" s="4" t="n"/>
      <c r="B118" s="5" t="n"/>
      <c r="C118" s="6" t="n"/>
      <c r="D118" s="7" t="n"/>
      <c r="E118" s="6" t="n"/>
      <c r="F118" s="6" t="n"/>
      <c r="G118" s="6" t="n"/>
      <c r="H118" s="6" t="n"/>
      <c r="I118" s="8">
        <f>IF($B118="","",COUNTIFS('测试记录'!$B$5:$B$204,$B118,'测试记录'!$C$5:$C$204,$D118))</f>
        <v/>
      </c>
      <c r="J118" s="8">
        <f>IF($B118="","",COUNTIFS('测试记录'!$B$5:$B$204,$B118,'测试记录'!$C$5:$C$204,$D118,'测试记录'!$G$5:$G$204,"通过"))</f>
        <v/>
      </c>
      <c r="K118" s="8">
        <f>IF($B118="","",COUNTIFS('测试记录'!$B$5:$B$204,$B118,'测试记录'!$C$5:$C$204,$D118,'测试记录'!$G$5:$G$204,"未通过"))</f>
        <v/>
      </c>
      <c r="L118" s="9">
        <f>IF($B118="","",IF($I118=0,"",_xlfn.MAXIFS('测试记录'!$A$5:$A$204,'测试记录'!$B$5:$B$204,$B118,'测试记录'!$C$5:$C$204,$D118)))</f>
        <v/>
      </c>
      <c r="M118" s="9">
        <f>IF(OR($B118="",$L118=""),"",$L118+'设置'!$B$6)</f>
        <v/>
      </c>
      <c r="N118" s="10">
        <f>IF($B118="","",IF($I118=0,"未测试",IF($K118&gt;0,"修改后复测",IF($J118&lt;'设置'!$B$5,"需继续测试","就绪"))))</f>
        <v/>
      </c>
    </row>
    <row r="119">
      <c r="A119" s="4" t="n"/>
      <c r="B119" s="5" t="n"/>
      <c r="C119" s="6" t="n"/>
      <c r="D119" s="7" t="n"/>
      <c r="E119" s="6" t="n"/>
      <c r="F119" s="6" t="n"/>
      <c r="G119" s="6" t="n"/>
      <c r="H119" s="6" t="n"/>
      <c r="I119" s="8">
        <f>IF($B119="","",COUNTIFS('测试记录'!$B$5:$B$204,$B119,'测试记录'!$C$5:$C$204,$D119))</f>
        <v/>
      </c>
      <c r="J119" s="8">
        <f>IF($B119="","",COUNTIFS('测试记录'!$B$5:$B$204,$B119,'测试记录'!$C$5:$C$204,$D119,'测试记录'!$G$5:$G$204,"通过"))</f>
        <v/>
      </c>
      <c r="K119" s="8">
        <f>IF($B119="","",COUNTIFS('测试记录'!$B$5:$B$204,$B119,'测试记录'!$C$5:$C$204,$D119,'测试记录'!$G$5:$G$204,"未通过"))</f>
        <v/>
      </c>
      <c r="L119" s="9">
        <f>IF($B119="","",IF($I119=0,"",_xlfn.MAXIFS('测试记录'!$A$5:$A$204,'测试记录'!$B$5:$B$204,$B119,'测试记录'!$C$5:$C$204,$D119)))</f>
        <v/>
      </c>
      <c r="M119" s="9">
        <f>IF(OR($B119="",$L119=""),"",$L119+'设置'!$B$6)</f>
        <v/>
      </c>
      <c r="N119" s="10">
        <f>IF($B119="","",IF($I119=0,"未测试",IF($K119&gt;0,"修改后复测",IF($J119&lt;'设置'!$B$5,"需继续测试","就绪"))))</f>
        <v/>
      </c>
    </row>
    <row r="120">
      <c r="A120" s="4" t="n"/>
      <c r="B120" s="5" t="n"/>
      <c r="C120" s="6" t="n"/>
      <c r="D120" s="7" t="n"/>
      <c r="E120" s="6" t="n"/>
      <c r="F120" s="6" t="n"/>
      <c r="G120" s="6" t="n"/>
      <c r="H120" s="6" t="n"/>
      <c r="I120" s="8">
        <f>IF($B120="","",COUNTIFS('测试记录'!$B$5:$B$204,$B120,'测试记录'!$C$5:$C$204,$D120))</f>
        <v/>
      </c>
      <c r="J120" s="8">
        <f>IF($B120="","",COUNTIFS('测试记录'!$B$5:$B$204,$B120,'测试记录'!$C$5:$C$204,$D120,'测试记录'!$G$5:$G$204,"通过"))</f>
        <v/>
      </c>
      <c r="K120" s="8">
        <f>IF($B120="","",COUNTIFS('测试记录'!$B$5:$B$204,$B120,'测试记录'!$C$5:$C$204,$D120,'测试记录'!$G$5:$G$204,"未通过"))</f>
        <v/>
      </c>
      <c r="L120" s="9">
        <f>IF($B120="","",IF($I120=0,"",_xlfn.MAXIFS('测试记录'!$A$5:$A$204,'测试记录'!$B$5:$B$204,$B120,'测试记录'!$C$5:$C$204,$D120)))</f>
        <v/>
      </c>
      <c r="M120" s="9">
        <f>IF(OR($B120="",$L120=""),"",$L120+'设置'!$B$6)</f>
        <v/>
      </c>
      <c r="N120" s="10">
        <f>IF($B120="","",IF($I120=0,"未测试",IF($K120&gt;0,"修改后复测",IF($J120&lt;'设置'!$B$5,"需继续测试","就绪"))))</f>
        <v/>
      </c>
    </row>
    <row r="121">
      <c r="A121" s="4" t="n"/>
      <c r="B121" s="5" t="n"/>
      <c r="C121" s="6" t="n"/>
      <c r="D121" s="7" t="n"/>
      <c r="E121" s="6" t="n"/>
      <c r="F121" s="6" t="n"/>
      <c r="G121" s="6" t="n"/>
      <c r="H121" s="6" t="n"/>
      <c r="I121" s="8">
        <f>IF($B121="","",COUNTIFS('测试记录'!$B$5:$B$204,$B121,'测试记录'!$C$5:$C$204,$D121))</f>
        <v/>
      </c>
      <c r="J121" s="8">
        <f>IF($B121="","",COUNTIFS('测试记录'!$B$5:$B$204,$B121,'测试记录'!$C$5:$C$204,$D121,'测试记录'!$G$5:$G$204,"通过"))</f>
        <v/>
      </c>
      <c r="K121" s="8">
        <f>IF($B121="","",COUNTIFS('测试记录'!$B$5:$B$204,$B121,'测试记录'!$C$5:$C$204,$D121,'测试记录'!$G$5:$G$204,"未通过"))</f>
        <v/>
      </c>
      <c r="L121" s="9">
        <f>IF($B121="","",IF($I121=0,"",_xlfn.MAXIFS('测试记录'!$A$5:$A$204,'测试记录'!$B$5:$B$204,$B121,'测试记录'!$C$5:$C$204,$D121)))</f>
        <v/>
      </c>
      <c r="M121" s="9">
        <f>IF(OR($B121="",$L121=""),"",$L121+'设置'!$B$6)</f>
        <v/>
      </c>
      <c r="N121" s="10">
        <f>IF($B121="","",IF($I121=0,"未测试",IF($K121&gt;0,"修改后复测",IF($J121&lt;'设置'!$B$5,"需继续测试","就绪"))))</f>
        <v/>
      </c>
    </row>
    <row r="122">
      <c r="A122" s="4" t="n"/>
      <c r="B122" s="5" t="n"/>
      <c r="C122" s="6" t="n"/>
      <c r="D122" s="7" t="n"/>
      <c r="E122" s="6" t="n"/>
      <c r="F122" s="6" t="n"/>
      <c r="G122" s="6" t="n"/>
      <c r="H122" s="6" t="n"/>
      <c r="I122" s="8">
        <f>IF($B122="","",COUNTIFS('测试记录'!$B$5:$B$204,$B122,'测试记录'!$C$5:$C$204,$D122))</f>
        <v/>
      </c>
      <c r="J122" s="8">
        <f>IF($B122="","",COUNTIFS('测试记录'!$B$5:$B$204,$B122,'测试记录'!$C$5:$C$204,$D122,'测试记录'!$G$5:$G$204,"通过"))</f>
        <v/>
      </c>
      <c r="K122" s="8">
        <f>IF($B122="","",COUNTIFS('测试记录'!$B$5:$B$204,$B122,'测试记录'!$C$5:$C$204,$D122,'测试记录'!$G$5:$G$204,"未通过"))</f>
        <v/>
      </c>
      <c r="L122" s="9">
        <f>IF($B122="","",IF($I122=0,"",_xlfn.MAXIFS('测试记录'!$A$5:$A$204,'测试记录'!$B$5:$B$204,$B122,'测试记录'!$C$5:$C$204,$D122)))</f>
        <v/>
      </c>
      <c r="M122" s="9">
        <f>IF(OR($B122="",$L122=""),"",$L122+'设置'!$B$6)</f>
        <v/>
      </c>
      <c r="N122" s="10">
        <f>IF($B122="","",IF($I122=0,"未测试",IF($K122&gt;0,"修改后复测",IF($J122&lt;'设置'!$B$5,"需继续测试","就绪"))))</f>
        <v/>
      </c>
    </row>
    <row r="123">
      <c r="A123" s="4" t="n"/>
      <c r="B123" s="5" t="n"/>
      <c r="C123" s="6" t="n"/>
      <c r="D123" s="7" t="n"/>
      <c r="E123" s="6" t="n"/>
      <c r="F123" s="6" t="n"/>
      <c r="G123" s="6" t="n"/>
      <c r="H123" s="6" t="n"/>
      <c r="I123" s="8">
        <f>IF($B123="","",COUNTIFS('测试记录'!$B$5:$B$204,$B123,'测试记录'!$C$5:$C$204,$D123))</f>
        <v/>
      </c>
      <c r="J123" s="8">
        <f>IF($B123="","",COUNTIFS('测试记录'!$B$5:$B$204,$B123,'测试记录'!$C$5:$C$204,$D123,'测试记录'!$G$5:$G$204,"通过"))</f>
        <v/>
      </c>
      <c r="K123" s="8">
        <f>IF($B123="","",COUNTIFS('测试记录'!$B$5:$B$204,$B123,'测试记录'!$C$5:$C$204,$D123,'测试记录'!$G$5:$G$204,"未通过"))</f>
        <v/>
      </c>
      <c r="L123" s="9">
        <f>IF($B123="","",IF($I123=0,"",_xlfn.MAXIFS('测试记录'!$A$5:$A$204,'测试记录'!$B$5:$B$204,$B123,'测试记录'!$C$5:$C$204,$D123)))</f>
        <v/>
      </c>
      <c r="M123" s="9">
        <f>IF(OR($B123="",$L123=""),"",$L123+'设置'!$B$6)</f>
        <v/>
      </c>
      <c r="N123" s="10">
        <f>IF($B123="","",IF($I123=0,"未测试",IF($K123&gt;0,"修改后复测",IF($J123&lt;'设置'!$B$5,"需继续测试","就绪"))))</f>
        <v/>
      </c>
    </row>
    <row r="124">
      <c r="A124" s="4" t="n"/>
      <c r="B124" s="5" t="n"/>
      <c r="C124" s="6" t="n"/>
      <c r="D124" s="7" t="n"/>
      <c r="E124" s="6" t="n"/>
      <c r="F124" s="6" t="n"/>
      <c r="G124" s="6" t="n"/>
      <c r="H124" s="6" t="n"/>
      <c r="I124" s="8">
        <f>IF($B124="","",COUNTIFS('测试记录'!$B$5:$B$204,$B124,'测试记录'!$C$5:$C$204,$D124))</f>
        <v/>
      </c>
      <c r="J124" s="8">
        <f>IF($B124="","",COUNTIFS('测试记录'!$B$5:$B$204,$B124,'测试记录'!$C$5:$C$204,$D124,'测试记录'!$G$5:$G$204,"通过"))</f>
        <v/>
      </c>
      <c r="K124" s="8">
        <f>IF($B124="","",COUNTIFS('测试记录'!$B$5:$B$204,$B124,'测试记录'!$C$5:$C$204,$D124,'测试记录'!$G$5:$G$204,"未通过"))</f>
        <v/>
      </c>
      <c r="L124" s="9">
        <f>IF($B124="","",IF($I124=0,"",_xlfn.MAXIFS('测试记录'!$A$5:$A$204,'测试记录'!$B$5:$B$204,$B124,'测试记录'!$C$5:$C$204,$D124)))</f>
        <v/>
      </c>
      <c r="M124" s="9">
        <f>IF(OR($B124="",$L124=""),"",$L124+'设置'!$B$6)</f>
        <v/>
      </c>
      <c r="N124" s="10">
        <f>IF($B124="","",IF($I124=0,"未测试",IF($K124&gt;0,"修改后复测",IF($J124&lt;'设置'!$B$5,"需继续测试","就绪"))))</f>
        <v/>
      </c>
    </row>
    <row r="125">
      <c r="A125" s="4" t="n"/>
      <c r="B125" s="5" t="n"/>
      <c r="C125" s="6" t="n"/>
      <c r="D125" s="7" t="n"/>
      <c r="E125" s="6" t="n"/>
      <c r="F125" s="6" t="n"/>
      <c r="G125" s="6" t="n"/>
      <c r="H125" s="6" t="n"/>
      <c r="I125" s="8">
        <f>IF($B125="","",COUNTIFS('测试记录'!$B$5:$B$204,$B125,'测试记录'!$C$5:$C$204,$D125))</f>
        <v/>
      </c>
      <c r="J125" s="8">
        <f>IF($B125="","",COUNTIFS('测试记录'!$B$5:$B$204,$B125,'测试记录'!$C$5:$C$204,$D125,'测试记录'!$G$5:$G$204,"通过"))</f>
        <v/>
      </c>
      <c r="K125" s="8">
        <f>IF($B125="","",COUNTIFS('测试记录'!$B$5:$B$204,$B125,'测试记录'!$C$5:$C$204,$D125,'测试记录'!$G$5:$G$204,"未通过"))</f>
        <v/>
      </c>
      <c r="L125" s="9">
        <f>IF($B125="","",IF($I125=0,"",_xlfn.MAXIFS('测试记录'!$A$5:$A$204,'测试记录'!$B$5:$B$204,$B125,'测试记录'!$C$5:$C$204,$D125)))</f>
        <v/>
      </c>
      <c r="M125" s="9">
        <f>IF(OR($B125="",$L125=""),"",$L125+'设置'!$B$6)</f>
        <v/>
      </c>
      <c r="N125" s="10">
        <f>IF($B125="","",IF($I125=0,"未测试",IF($K125&gt;0,"修改后复测",IF($J125&lt;'设置'!$B$5,"需继续测试","就绪"))))</f>
        <v/>
      </c>
    </row>
    <row r="126">
      <c r="A126" s="4" t="n"/>
      <c r="B126" s="5" t="n"/>
      <c r="C126" s="6" t="n"/>
      <c r="D126" s="7" t="n"/>
      <c r="E126" s="6" t="n"/>
      <c r="F126" s="6" t="n"/>
      <c r="G126" s="6" t="n"/>
      <c r="H126" s="6" t="n"/>
      <c r="I126" s="8">
        <f>IF($B126="","",COUNTIFS('测试记录'!$B$5:$B$204,$B126,'测试记录'!$C$5:$C$204,$D126))</f>
        <v/>
      </c>
      <c r="J126" s="8">
        <f>IF($B126="","",COUNTIFS('测试记录'!$B$5:$B$204,$B126,'测试记录'!$C$5:$C$204,$D126,'测试记录'!$G$5:$G$204,"通过"))</f>
        <v/>
      </c>
      <c r="K126" s="8">
        <f>IF($B126="","",COUNTIFS('测试记录'!$B$5:$B$204,$B126,'测试记录'!$C$5:$C$204,$D126,'测试记录'!$G$5:$G$204,"未通过"))</f>
        <v/>
      </c>
      <c r="L126" s="9">
        <f>IF($B126="","",IF($I126=0,"",_xlfn.MAXIFS('测试记录'!$A$5:$A$204,'测试记录'!$B$5:$B$204,$B126,'测试记录'!$C$5:$C$204,$D126)))</f>
        <v/>
      </c>
      <c r="M126" s="9">
        <f>IF(OR($B126="",$L126=""),"",$L126+'设置'!$B$6)</f>
        <v/>
      </c>
      <c r="N126" s="10">
        <f>IF($B126="","",IF($I126=0,"未测试",IF($K126&gt;0,"修改后复测",IF($J126&lt;'设置'!$B$5,"需继续测试","就绪"))))</f>
        <v/>
      </c>
    </row>
    <row r="127">
      <c r="A127" s="4" t="n"/>
      <c r="B127" s="5" t="n"/>
      <c r="C127" s="6" t="n"/>
      <c r="D127" s="7" t="n"/>
      <c r="E127" s="6" t="n"/>
      <c r="F127" s="6" t="n"/>
      <c r="G127" s="6" t="n"/>
      <c r="H127" s="6" t="n"/>
      <c r="I127" s="8">
        <f>IF($B127="","",COUNTIFS('测试记录'!$B$5:$B$204,$B127,'测试记录'!$C$5:$C$204,$D127))</f>
        <v/>
      </c>
      <c r="J127" s="8">
        <f>IF($B127="","",COUNTIFS('测试记录'!$B$5:$B$204,$B127,'测试记录'!$C$5:$C$204,$D127,'测试记录'!$G$5:$G$204,"通过"))</f>
        <v/>
      </c>
      <c r="K127" s="8">
        <f>IF($B127="","",COUNTIFS('测试记录'!$B$5:$B$204,$B127,'测试记录'!$C$5:$C$204,$D127,'测试记录'!$G$5:$G$204,"未通过"))</f>
        <v/>
      </c>
      <c r="L127" s="9">
        <f>IF($B127="","",IF($I127=0,"",_xlfn.MAXIFS('测试记录'!$A$5:$A$204,'测试记录'!$B$5:$B$204,$B127,'测试记录'!$C$5:$C$204,$D127)))</f>
        <v/>
      </c>
      <c r="M127" s="9">
        <f>IF(OR($B127="",$L127=""),"",$L127+'设置'!$B$6)</f>
        <v/>
      </c>
      <c r="N127" s="10">
        <f>IF($B127="","",IF($I127=0,"未测试",IF($K127&gt;0,"修改后复测",IF($J127&lt;'设置'!$B$5,"需继续测试","就绪"))))</f>
        <v/>
      </c>
    </row>
    <row r="128">
      <c r="A128" s="4" t="n"/>
      <c r="B128" s="5" t="n"/>
      <c r="C128" s="6" t="n"/>
      <c r="D128" s="7" t="n"/>
      <c r="E128" s="6" t="n"/>
      <c r="F128" s="6" t="n"/>
      <c r="G128" s="6" t="n"/>
      <c r="H128" s="6" t="n"/>
      <c r="I128" s="8">
        <f>IF($B128="","",COUNTIFS('测试记录'!$B$5:$B$204,$B128,'测试记录'!$C$5:$C$204,$D128))</f>
        <v/>
      </c>
      <c r="J128" s="8">
        <f>IF($B128="","",COUNTIFS('测试记录'!$B$5:$B$204,$B128,'测试记录'!$C$5:$C$204,$D128,'测试记录'!$G$5:$G$204,"通过"))</f>
        <v/>
      </c>
      <c r="K128" s="8">
        <f>IF($B128="","",COUNTIFS('测试记录'!$B$5:$B$204,$B128,'测试记录'!$C$5:$C$204,$D128,'测试记录'!$G$5:$G$204,"未通过"))</f>
        <v/>
      </c>
      <c r="L128" s="9">
        <f>IF($B128="","",IF($I128=0,"",_xlfn.MAXIFS('测试记录'!$A$5:$A$204,'测试记录'!$B$5:$B$204,$B128,'测试记录'!$C$5:$C$204,$D128)))</f>
        <v/>
      </c>
      <c r="M128" s="9">
        <f>IF(OR($B128="",$L128=""),"",$L128+'设置'!$B$6)</f>
        <v/>
      </c>
      <c r="N128" s="10">
        <f>IF($B128="","",IF($I128=0,"未测试",IF($K128&gt;0,"修改后复测",IF($J128&lt;'设置'!$B$5,"需继续测试","就绪"))))</f>
        <v/>
      </c>
    </row>
    <row r="129">
      <c r="A129" s="4" t="n"/>
      <c r="B129" s="5" t="n"/>
      <c r="C129" s="6" t="n"/>
      <c r="D129" s="7" t="n"/>
      <c r="E129" s="6" t="n"/>
      <c r="F129" s="6" t="n"/>
      <c r="G129" s="6" t="n"/>
      <c r="H129" s="6" t="n"/>
      <c r="I129" s="8">
        <f>IF($B129="","",COUNTIFS('测试记录'!$B$5:$B$204,$B129,'测试记录'!$C$5:$C$204,$D129))</f>
        <v/>
      </c>
      <c r="J129" s="8">
        <f>IF($B129="","",COUNTIFS('测试记录'!$B$5:$B$204,$B129,'测试记录'!$C$5:$C$204,$D129,'测试记录'!$G$5:$G$204,"通过"))</f>
        <v/>
      </c>
      <c r="K129" s="8">
        <f>IF($B129="","",COUNTIFS('测试记录'!$B$5:$B$204,$B129,'测试记录'!$C$5:$C$204,$D129,'测试记录'!$G$5:$G$204,"未通过"))</f>
        <v/>
      </c>
      <c r="L129" s="9">
        <f>IF($B129="","",IF($I129=0,"",_xlfn.MAXIFS('测试记录'!$A$5:$A$204,'测试记录'!$B$5:$B$204,$B129,'测试记录'!$C$5:$C$204,$D129)))</f>
        <v/>
      </c>
      <c r="M129" s="9">
        <f>IF(OR($B129="",$L129=""),"",$L129+'设置'!$B$6)</f>
        <v/>
      </c>
      <c r="N129" s="10">
        <f>IF($B129="","",IF($I129=0,"未测试",IF($K129&gt;0,"修改后复测",IF($J129&lt;'设置'!$B$5,"需继续测试","就绪"))))</f>
        <v/>
      </c>
    </row>
    <row r="130">
      <c r="A130" s="4" t="n"/>
      <c r="B130" s="5" t="n"/>
      <c r="C130" s="6" t="n"/>
      <c r="D130" s="7" t="n"/>
      <c r="E130" s="6" t="n"/>
      <c r="F130" s="6" t="n"/>
      <c r="G130" s="6" t="n"/>
      <c r="H130" s="6" t="n"/>
      <c r="I130" s="8">
        <f>IF($B130="","",COUNTIFS('测试记录'!$B$5:$B$204,$B130,'测试记录'!$C$5:$C$204,$D130))</f>
        <v/>
      </c>
      <c r="J130" s="8">
        <f>IF($B130="","",COUNTIFS('测试记录'!$B$5:$B$204,$B130,'测试记录'!$C$5:$C$204,$D130,'测试记录'!$G$5:$G$204,"通过"))</f>
        <v/>
      </c>
      <c r="K130" s="8">
        <f>IF($B130="","",COUNTIFS('测试记录'!$B$5:$B$204,$B130,'测试记录'!$C$5:$C$204,$D130,'测试记录'!$G$5:$G$204,"未通过"))</f>
        <v/>
      </c>
      <c r="L130" s="9">
        <f>IF($B130="","",IF($I130=0,"",_xlfn.MAXIFS('测试记录'!$A$5:$A$204,'测试记录'!$B$5:$B$204,$B130,'测试记录'!$C$5:$C$204,$D130)))</f>
        <v/>
      </c>
      <c r="M130" s="9">
        <f>IF(OR($B130="",$L130=""),"",$L130+'设置'!$B$6)</f>
        <v/>
      </c>
      <c r="N130" s="10">
        <f>IF($B130="","",IF($I130=0,"未测试",IF($K130&gt;0,"修改后复测",IF($J130&lt;'设置'!$B$5,"需继续测试","就绪"))))</f>
        <v/>
      </c>
    </row>
    <row r="131">
      <c r="A131" s="4" t="n"/>
      <c r="B131" s="5" t="n"/>
      <c r="C131" s="6" t="n"/>
      <c r="D131" s="7" t="n"/>
      <c r="E131" s="6" t="n"/>
      <c r="F131" s="6" t="n"/>
      <c r="G131" s="6" t="n"/>
      <c r="H131" s="6" t="n"/>
      <c r="I131" s="8">
        <f>IF($B131="","",COUNTIFS('测试记录'!$B$5:$B$204,$B131,'测试记录'!$C$5:$C$204,$D131))</f>
        <v/>
      </c>
      <c r="J131" s="8">
        <f>IF($B131="","",COUNTIFS('测试记录'!$B$5:$B$204,$B131,'测试记录'!$C$5:$C$204,$D131,'测试记录'!$G$5:$G$204,"通过"))</f>
        <v/>
      </c>
      <c r="K131" s="8">
        <f>IF($B131="","",COUNTIFS('测试记录'!$B$5:$B$204,$B131,'测试记录'!$C$5:$C$204,$D131,'测试记录'!$G$5:$G$204,"未通过"))</f>
        <v/>
      </c>
      <c r="L131" s="9">
        <f>IF($B131="","",IF($I131=0,"",_xlfn.MAXIFS('测试记录'!$A$5:$A$204,'测试记录'!$B$5:$B$204,$B131,'测试记录'!$C$5:$C$204,$D131)))</f>
        <v/>
      </c>
      <c r="M131" s="9">
        <f>IF(OR($B131="",$L131=""),"",$L131+'设置'!$B$6)</f>
        <v/>
      </c>
      <c r="N131" s="10">
        <f>IF($B131="","",IF($I131=0,"未测试",IF($K131&gt;0,"修改后复测",IF($J131&lt;'设置'!$B$5,"需继续测试","就绪"))))</f>
        <v/>
      </c>
    </row>
    <row r="132">
      <c r="A132" s="4" t="n"/>
      <c r="B132" s="5" t="n"/>
      <c r="C132" s="6" t="n"/>
      <c r="D132" s="7" t="n"/>
      <c r="E132" s="6" t="n"/>
      <c r="F132" s="6" t="n"/>
      <c r="G132" s="6" t="n"/>
      <c r="H132" s="6" t="n"/>
      <c r="I132" s="8">
        <f>IF($B132="","",COUNTIFS('测试记录'!$B$5:$B$204,$B132,'测试记录'!$C$5:$C$204,$D132))</f>
        <v/>
      </c>
      <c r="J132" s="8">
        <f>IF($B132="","",COUNTIFS('测试记录'!$B$5:$B$204,$B132,'测试记录'!$C$5:$C$204,$D132,'测试记录'!$G$5:$G$204,"通过"))</f>
        <v/>
      </c>
      <c r="K132" s="8">
        <f>IF($B132="","",COUNTIFS('测试记录'!$B$5:$B$204,$B132,'测试记录'!$C$5:$C$204,$D132,'测试记录'!$G$5:$G$204,"未通过"))</f>
        <v/>
      </c>
      <c r="L132" s="9">
        <f>IF($B132="","",IF($I132=0,"",_xlfn.MAXIFS('测试记录'!$A$5:$A$204,'测试记录'!$B$5:$B$204,$B132,'测试记录'!$C$5:$C$204,$D132)))</f>
        <v/>
      </c>
      <c r="M132" s="9">
        <f>IF(OR($B132="",$L132=""),"",$L132+'设置'!$B$6)</f>
        <v/>
      </c>
      <c r="N132" s="10">
        <f>IF($B132="","",IF($I132=0,"未测试",IF($K132&gt;0,"修改后复测",IF($J132&lt;'设置'!$B$5,"需继续测试","就绪"))))</f>
        <v/>
      </c>
    </row>
    <row r="133">
      <c r="A133" s="4" t="n"/>
      <c r="B133" s="5" t="n"/>
      <c r="C133" s="6" t="n"/>
      <c r="D133" s="7" t="n"/>
      <c r="E133" s="6" t="n"/>
      <c r="F133" s="6" t="n"/>
      <c r="G133" s="6" t="n"/>
      <c r="H133" s="6" t="n"/>
      <c r="I133" s="8">
        <f>IF($B133="","",COUNTIFS('测试记录'!$B$5:$B$204,$B133,'测试记录'!$C$5:$C$204,$D133))</f>
        <v/>
      </c>
      <c r="J133" s="8">
        <f>IF($B133="","",COUNTIFS('测试记录'!$B$5:$B$204,$B133,'测试记录'!$C$5:$C$204,$D133,'测试记录'!$G$5:$G$204,"通过"))</f>
        <v/>
      </c>
      <c r="K133" s="8">
        <f>IF($B133="","",COUNTIFS('测试记录'!$B$5:$B$204,$B133,'测试记录'!$C$5:$C$204,$D133,'测试记录'!$G$5:$G$204,"未通过"))</f>
        <v/>
      </c>
      <c r="L133" s="9">
        <f>IF($B133="","",IF($I133=0,"",_xlfn.MAXIFS('测试记录'!$A$5:$A$204,'测试记录'!$B$5:$B$204,$B133,'测试记录'!$C$5:$C$204,$D133)))</f>
        <v/>
      </c>
      <c r="M133" s="9">
        <f>IF(OR($B133="",$L133=""),"",$L133+'设置'!$B$6)</f>
        <v/>
      </c>
      <c r="N133" s="10">
        <f>IF($B133="","",IF($I133=0,"未测试",IF($K133&gt;0,"修改后复测",IF($J133&lt;'设置'!$B$5,"需继续测试","就绪"))))</f>
        <v/>
      </c>
    </row>
    <row r="134">
      <c r="A134" s="4" t="n"/>
      <c r="B134" s="5" t="n"/>
      <c r="C134" s="6" t="n"/>
      <c r="D134" s="7" t="n"/>
      <c r="E134" s="6" t="n"/>
      <c r="F134" s="6" t="n"/>
      <c r="G134" s="6" t="n"/>
      <c r="H134" s="6" t="n"/>
      <c r="I134" s="8">
        <f>IF($B134="","",COUNTIFS('测试记录'!$B$5:$B$204,$B134,'测试记录'!$C$5:$C$204,$D134))</f>
        <v/>
      </c>
      <c r="J134" s="8">
        <f>IF($B134="","",COUNTIFS('测试记录'!$B$5:$B$204,$B134,'测试记录'!$C$5:$C$204,$D134,'测试记录'!$G$5:$G$204,"通过"))</f>
        <v/>
      </c>
      <c r="K134" s="8">
        <f>IF($B134="","",COUNTIFS('测试记录'!$B$5:$B$204,$B134,'测试记录'!$C$5:$C$204,$D134,'测试记录'!$G$5:$G$204,"未通过"))</f>
        <v/>
      </c>
      <c r="L134" s="9">
        <f>IF($B134="","",IF($I134=0,"",_xlfn.MAXIFS('测试记录'!$A$5:$A$204,'测试记录'!$B$5:$B$204,$B134,'测试记录'!$C$5:$C$204,$D134)))</f>
        <v/>
      </c>
      <c r="M134" s="9">
        <f>IF(OR($B134="",$L134=""),"",$L134+'设置'!$B$6)</f>
        <v/>
      </c>
      <c r="N134" s="10">
        <f>IF($B134="","",IF($I134=0,"未测试",IF($K134&gt;0,"修改后复测",IF($J134&lt;'设置'!$B$5,"需继续测试","就绪"))))</f>
        <v/>
      </c>
    </row>
    <row r="135">
      <c r="A135" s="4" t="n"/>
      <c r="B135" s="5" t="n"/>
      <c r="C135" s="6" t="n"/>
      <c r="D135" s="7" t="n"/>
      <c r="E135" s="6" t="n"/>
      <c r="F135" s="6" t="n"/>
      <c r="G135" s="6" t="n"/>
      <c r="H135" s="6" t="n"/>
      <c r="I135" s="8">
        <f>IF($B135="","",COUNTIFS('测试记录'!$B$5:$B$204,$B135,'测试记录'!$C$5:$C$204,$D135))</f>
        <v/>
      </c>
      <c r="J135" s="8">
        <f>IF($B135="","",COUNTIFS('测试记录'!$B$5:$B$204,$B135,'测试记录'!$C$5:$C$204,$D135,'测试记录'!$G$5:$G$204,"通过"))</f>
        <v/>
      </c>
      <c r="K135" s="8">
        <f>IF($B135="","",COUNTIFS('测试记录'!$B$5:$B$204,$B135,'测试记录'!$C$5:$C$204,$D135,'测试记录'!$G$5:$G$204,"未通过"))</f>
        <v/>
      </c>
      <c r="L135" s="9">
        <f>IF($B135="","",IF($I135=0,"",_xlfn.MAXIFS('测试记录'!$A$5:$A$204,'测试记录'!$B$5:$B$204,$B135,'测试记录'!$C$5:$C$204,$D135)))</f>
        <v/>
      </c>
      <c r="M135" s="9">
        <f>IF(OR($B135="",$L135=""),"",$L135+'设置'!$B$6)</f>
        <v/>
      </c>
      <c r="N135" s="10">
        <f>IF($B135="","",IF($I135=0,"未测试",IF($K135&gt;0,"修改后复测",IF($J135&lt;'设置'!$B$5,"需继续测试","就绪"))))</f>
        <v/>
      </c>
    </row>
    <row r="136">
      <c r="A136" s="4" t="n"/>
      <c r="B136" s="5" t="n"/>
      <c r="C136" s="6" t="n"/>
      <c r="D136" s="7" t="n"/>
      <c r="E136" s="6" t="n"/>
      <c r="F136" s="6" t="n"/>
      <c r="G136" s="6" t="n"/>
      <c r="H136" s="6" t="n"/>
      <c r="I136" s="8">
        <f>IF($B136="","",COUNTIFS('测试记录'!$B$5:$B$204,$B136,'测试记录'!$C$5:$C$204,$D136))</f>
        <v/>
      </c>
      <c r="J136" s="8">
        <f>IF($B136="","",COUNTIFS('测试记录'!$B$5:$B$204,$B136,'测试记录'!$C$5:$C$204,$D136,'测试记录'!$G$5:$G$204,"通过"))</f>
        <v/>
      </c>
      <c r="K136" s="8">
        <f>IF($B136="","",COUNTIFS('测试记录'!$B$5:$B$204,$B136,'测试记录'!$C$5:$C$204,$D136,'测试记录'!$G$5:$G$204,"未通过"))</f>
        <v/>
      </c>
      <c r="L136" s="9">
        <f>IF($B136="","",IF($I136=0,"",_xlfn.MAXIFS('测试记录'!$A$5:$A$204,'测试记录'!$B$5:$B$204,$B136,'测试记录'!$C$5:$C$204,$D136)))</f>
        <v/>
      </c>
      <c r="M136" s="9">
        <f>IF(OR($B136="",$L136=""),"",$L136+'设置'!$B$6)</f>
        <v/>
      </c>
      <c r="N136" s="10">
        <f>IF($B136="","",IF($I136=0,"未测试",IF($K136&gt;0,"修改后复测",IF($J136&lt;'设置'!$B$5,"需继续测试","就绪"))))</f>
        <v/>
      </c>
    </row>
    <row r="137">
      <c r="A137" s="4" t="n"/>
      <c r="B137" s="5" t="n"/>
      <c r="C137" s="6" t="n"/>
      <c r="D137" s="7" t="n"/>
      <c r="E137" s="6" t="n"/>
      <c r="F137" s="6" t="n"/>
      <c r="G137" s="6" t="n"/>
      <c r="H137" s="6" t="n"/>
      <c r="I137" s="8">
        <f>IF($B137="","",COUNTIFS('测试记录'!$B$5:$B$204,$B137,'测试记录'!$C$5:$C$204,$D137))</f>
        <v/>
      </c>
      <c r="J137" s="8">
        <f>IF($B137="","",COUNTIFS('测试记录'!$B$5:$B$204,$B137,'测试记录'!$C$5:$C$204,$D137,'测试记录'!$G$5:$G$204,"通过"))</f>
        <v/>
      </c>
      <c r="K137" s="8">
        <f>IF($B137="","",COUNTIFS('测试记录'!$B$5:$B$204,$B137,'测试记录'!$C$5:$C$204,$D137,'测试记录'!$G$5:$G$204,"未通过"))</f>
        <v/>
      </c>
      <c r="L137" s="9">
        <f>IF($B137="","",IF($I137=0,"",_xlfn.MAXIFS('测试记录'!$A$5:$A$204,'测试记录'!$B$5:$B$204,$B137,'测试记录'!$C$5:$C$204,$D137)))</f>
        <v/>
      </c>
      <c r="M137" s="9">
        <f>IF(OR($B137="",$L137=""),"",$L137+'设置'!$B$6)</f>
        <v/>
      </c>
      <c r="N137" s="10">
        <f>IF($B137="","",IF($I137=0,"未测试",IF($K137&gt;0,"修改后复测",IF($J137&lt;'设置'!$B$5,"需继续测试","就绪"))))</f>
        <v/>
      </c>
    </row>
    <row r="138">
      <c r="A138" s="4" t="n"/>
      <c r="B138" s="5" t="n"/>
      <c r="C138" s="6" t="n"/>
      <c r="D138" s="7" t="n"/>
      <c r="E138" s="6" t="n"/>
      <c r="F138" s="6" t="n"/>
      <c r="G138" s="6" t="n"/>
      <c r="H138" s="6" t="n"/>
      <c r="I138" s="8">
        <f>IF($B138="","",COUNTIFS('测试记录'!$B$5:$B$204,$B138,'测试记录'!$C$5:$C$204,$D138))</f>
        <v/>
      </c>
      <c r="J138" s="8">
        <f>IF($B138="","",COUNTIFS('测试记录'!$B$5:$B$204,$B138,'测试记录'!$C$5:$C$204,$D138,'测试记录'!$G$5:$G$204,"通过"))</f>
        <v/>
      </c>
      <c r="K138" s="8">
        <f>IF($B138="","",COUNTIFS('测试记录'!$B$5:$B$204,$B138,'测试记录'!$C$5:$C$204,$D138,'测试记录'!$G$5:$G$204,"未通过"))</f>
        <v/>
      </c>
      <c r="L138" s="9">
        <f>IF($B138="","",IF($I138=0,"",_xlfn.MAXIFS('测试记录'!$A$5:$A$204,'测试记录'!$B$5:$B$204,$B138,'测试记录'!$C$5:$C$204,$D138)))</f>
        <v/>
      </c>
      <c r="M138" s="9">
        <f>IF(OR($B138="",$L138=""),"",$L138+'设置'!$B$6)</f>
        <v/>
      </c>
      <c r="N138" s="10">
        <f>IF($B138="","",IF($I138=0,"未测试",IF($K138&gt;0,"修改后复测",IF($J138&lt;'设置'!$B$5,"需继续测试","就绪"))))</f>
        <v/>
      </c>
    </row>
    <row r="139">
      <c r="A139" s="4" t="n"/>
      <c r="B139" s="5" t="n"/>
      <c r="C139" s="6" t="n"/>
      <c r="D139" s="7" t="n"/>
      <c r="E139" s="6" t="n"/>
      <c r="F139" s="6" t="n"/>
      <c r="G139" s="6" t="n"/>
      <c r="H139" s="6" t="n"/>
      <c r="I139" s="8">
        <f>IF($B139="","",COUNTIFS('测试记录'!$B$5:$B$204,$B139,'测试记录'!$C$5:$C$204,$D139))</f>
        <v/>
      </c>
      <c r="J139" s="8">
        <f>IF($B139="","",COUNTIFS('测试记录'!$B$5:$B$204,$B139,'测试记录'!$C$5:$C$204,$D139,'测试记录'!$G$5:$G$204,"通过"))</f>
        <v/>
      </c>
      <c r="K139" s="8">
        <f>IF($B139="","",COUNTIFS('测试记录'!$B$5:$B$204,$B139,'测试记录'!$C$5:$C$204,$D139,'测试记录'!$G$5:$G$204,"未通过"))</f>
        <v/>
      </c>
      <c r="L139" s="9">
        <f>IF($B139="","",IF($I139=0,"",_xlfn.MAXIFS('测试记录'!$A$5:$A$204,'测试记录'!$B$5:$B$204,$B139,'测试记录'!$C$5:$C$204,$D139)))</f>
        <v/>
      </c>
      <c r="M139" s="9">
        <f>IF(OR($B139="",$L139=""),"",$L139+'设置'!$B$6)</f>
        <v/>
      </c>
      <c r="N139" s="10">
        <f>IF($B139="","",IF($I139=0,"未测试",IF($K139&gt;0,"修改后复测",IF($J139&lt;'设置'!$B$5,"需继续测试","就绪"))))</f>
        <v/>
      </c>
    </row>
    <row r="140">
      <c r="A140" s="4" t="n"/>
      <c r="B140" s="5" t="n"/>
      <c r="C140" s="6" t="n"/>
      <c r="D140" s="7" t="n"/>
      <c r="E140" s="6" t="n"/>
      <c r="F140" s="6" t="n"/>
      <c r="G140" s="6" t="n"/>
      <c r="H140" s="6" t="n"/>
      <c r="I140" s="8">
        <f>IF($B140="","",COUNTIFS('测试记录'!$B$5:$B$204,$B140,'测试记录'!$C$5:$C$204,$D140))</f>
        <v/>
      </c>
      <c r="J140" s="8">
        <f>IF($B140="","",COUNTIFS('测试记录'!$B$5:$B$204,$B140,'测试记录'!$C$5:$C$204,$D140,'测试记录'!$G$5:$G$204,"通过"))</f>
        <v/>
      </c>
      <c r="K140" s="8">
        <f>IF($B140="","",COUNTIFS('测试记录'!$B$5:$B$204,$B140,'测试记录'!$C$5:$C$204,$D140,'测试记录'!$G$5:$G$204,"未通过"))</f>
        <v/>
      </c>
      <c r="L140" s="9">
        <f>IF($B140="","",IF($I140=0,"",_xlfn.MAXIFS('测试记录'!$A$5:$A$204,'测试记录'!$B$5:$B$204,$B140,'测试记录'!$C$5:$C$204,$D140)))</f>
        <v/>
      </c>
      <c r="M140" s="9">
        <f>IF(OR($B140="",$L140=""),"",$L140+'设置'!$B$6)</f>
        <v/>
      </c>
      <c r="N140" s="10">
        <f>IF($B140="","",IF($I140=0,"未测试",IF($K140&gt;0,"修改后复测",IF($J140&lt;'设置'!$B$5,"需继续测试","就绪"))))</f>
        <v/>
      </c>
    </row>
    <row r="141">
      <c r="A141" s="4" t="n"/>
      <c r="B141" s="5" t="n"/>
      <c r="C141" s="6" t="n"/>
      <c r="D141" s="7" t="n"/>
      <c r="E141" s="6" t="n"/>
      <c r="F141" s="6" t="n"/>
      <c r="G141" s="6" t="n"/>
      <c r="H141" s="6" t="n"/>
      <c r="I141" s="8">
        <f>IF($B141="","",COUNTIFS('测试记录'!$B$5:$B$204,$B141,'测试记录'!$C$5:$C$204,$D141))</f>
        <v/>
      </c>
      <c r="J141" s="8">
        <f>IF($B141="","",COUNTIFS('测试记录'!$B$5:$B$204,$B141,'测试记录'!$C$5:$C$204,$D141,'测试记录'!$G$5:$G$204,"通过"))</f>
        <v/>
      </c>
      <c r="K141" s="8">
        <f>IF($B141="","",COUNTIFS('测试记录'!$B$5:$B$204,$B141,'测试记录'!$C$5:$C$204,$D141,'测试记录'!$G$5:$G$204,"未通过"))</f>
        <v/>
      </c>
      <c r="L141" s="9">
        <f>IF($B141="","",IF($I141=0,"",_xlfn.MAXIFS('测试记录'!$A$5:$A$204,'测试记录'!$B$5:$B$204,$B141,'测试记录'!$C$5:$C$204,$D141)))</f>
        <v/>
      </c>
      <c r="M141" s="9">
        <f>IF(OR($B141="",$L141=""),"",$L141+'设置'!$B$6)</f>
        <v/>
      </c>
      <c r="N141" s="10">
        <f>IF($B141="","",IF($I141=0,"未测试",IF($K141&gt;0,"修改后复测",IF($J141&lt;'设置'!$B$5,"需继续测试","就绪"))))</f>
        <v/>
      </c>
    </row>
    <row r="142">
      <c r="A142" s="4" t="n"/>
      <c r="B142" s="5" t="n"/>
      <c r="C142" s="6" t="n"/>
      <c r="D142" s="7" t="n"/>
      <c r="E142" s="6" t="n"/>
      <c r="F142" s="6" t="n"/>
      <c r="G142" s="6" t="n"/>
      <c r="H142" s="6" t="n"/>
      <c r="I142" s="8">
        <f>IF($B142="","",COUNTIFS('测试记录'!$B$5:$B$204,$B142,'测试记录'!$C$5:$C$204,$D142))</f>
        <v/>
      </c>
      <c r="J142" s="8">
        <f>IF($B142="","",COUNTIFS('测试记录'!$B$5:$B$204,$B142,'测试记录'!$C$5:$C$204,$D142,'测试记录'!$G$5:$G$204,"通过"))</f>
        <v/>
      </c>
      <c r="K142" s="8">
        <f>IF($B142="","",COUNTIFS('测试记录'!$B$5:$B$204,$B142,'测试记录'!$C$5:$C$204,$D142,'测试记录'!$G$5:$G$204,"未通过"))</f>
        <v/>
      </c>
      <c r="L142" s="9">
        <f>IF($B142="","",IF($I142=0,"",_xlfn.MAXIFS('测试记录'!$A$5:$A$204,'测试记录'!$B$5:$B$204,$B142,'测试记录'!$C$5:$C$204,$D142)))</f>
        <v/>
      </c>
      <c r="M142" s="9">
        <f>IF(OR($B142="",$L142=""),"",$L142+'设置'!$B$6)</f>
        <v/>
      </c>
      <c r="N142" s="10">
        <f>IF($B142="","",IF($I142=0,"未测试",IF($K142&gt;0,"修改后复测",IF($J142&lt;'设置'!$B$5,"需继续测试","就绪"))))</f>
        <v/>
      </c>
    </row>
    <row r="143">
      <c r="A143" s="4" t="n"/>
      <c r="B143" s="5" t="n"/>
      <c r="C143" s="6" t="n"/>
      <c r="D143" s="7" t="n"/>
      <c r="E143" s="6" t="n"/>
      <c r="F143" s="6" t="n"/>
      <c r="G143" s="6" t="n"/>
      <c r="H143" s="6" t="n"/>
      <c r="I143" s="8">
        <f>IF($B143="","",COUNTIFS('测试记录'!$B$5:$B$204,$B143,'测试记录'!$C$5:$C$204,$D143))</f>
        <v/>
      </c>
      <c r="J143" s="8">
        <f>IF($B143="","",COUNTIFS('测试记录'!$B$5:$B$204,$B143,'测试记录'!$C$5:$C$204,$D143,'测试记录'!$G$5:$G$204,"通过"))</f>
        <v/>
      </c>
      <c r="K143" s="8">
        <f>IF($B143="","",COUNTIFS('测试记录'!$B$5:$B$204,$B143,'测试记录'!$C$5:$C$204,$D143,'测试记录'!$G$5:$G$204,"未通过"))</f>
        <v/>
      </c>
      <c r="L143" s="9">
        <f>IF($B143="","",IF($I143=0,"",_xlfn.MAXIFS('测试记录'!$A$5:$A$204,'测试记录'!$B$5:$B$204,$B143,'测试记录'!$C$5:$C$204,$D143)))</f>
        <v/>
      </c>
      <c r="M143" s="9">
        <f>IF(OR($B143="",$L143=""),"",$L143+'设置'!$B$6)</f>
        <v/>
      </c>
      <c r="N143" s="10">
        <f>IF($B143="","",IF($I143=0,"未测试",IF($K143&gt;0,"修改后复测",IF($J143&lt;'设置'!$B$5,"需继续测试","就绪"))))</f>
        <v/>
      </c>
    </row>
    <row r="144">
      <c r="A144" s="4" t="n"/>
      <c r="B144" s="5" t="n"/>
      <c r="C144" s="6" t="n"/>
      <c r="D144" s="7" t="n"/>
      <c r="E144" s="6" t="n"/>
      <c r="F144" s="6" t="n"/>
      <c r="G144" s="6" t="n"/>
      <c r="H144" s="6" t="n"/>
      <c r="I144" s="8">
        <f>IF($B144="","",COUNTIFS('测试记录'!$B$5:$B$204,$B144,'测试记录'!$C$5:$C$204,$D144))</f>
        <v/>
      </c>
      <c r="J144" s="8">
        <f>IF($B144="","",COUNTIFS('测试记录'!$B$5:$B$204,$B144,'测试记录'!$C$5:$C$204,$D144,'测试记录'!$G$5:$G$204,"通过"))</f>
        <v/>
      </c>
      <c r="K144" s="8">
        <f>IF($B144="","",COUNTIFS('测试记录'!$B$5:$B$204,$B144,'测试记录'!$C$5:$C$204,$D144,'测试记录'!$G$5:$G$204,"未通过"))</f>
        <v/>
      </c>
      <c r="L144" s="9">
        <f>IF($B144="","",IF($I144=0,"",_xlfn.MAXIFS('测试记录'!$A$5:$A$204,'测试记录'!$B$5:$B$204,$B144,'测试记录'!$C$5:$C$204,$D144)))</f>
        <v/>
      </c>
      <c r="M144" s="9">
        <f>IF(OR($B144="",$L144=""),"",$L144+'设置'!$B$6)</f>
        <v/>
      </c>
      <c r="N144" s="10">
        <f>IF($B144="","",IF($I144=0,"未测试",IF($K144&gt;0,"修改后复测",IF($J144&lt;'设置'!$B$5,"需继续测试","就绪"))))</f>
        <v/>
      </c>
    </row>
    <row r="145">
      <c r="A145" s="4" t="n"/>
      <c r="B145" s="5" t="n"/>
      <c r="C145" s="6" t="n"/>
      <c r="D145" s="7" t="n"/>
      <c r="E145" s="6" t="n"/>
      <c r="F145" s="6" t="n"/>
      <c r="G145" s="6" t="n"/>
      <c r="H145" s="6" t="n"/>
      <c r="I145" s="8">
        <f>IF($B145="","",COUNTIFS('测试记录'!$B$5:$B$204,$B145,'测试记录'!$C$5:$C$204,$D145))</f>
        <v/>
      </c>
      <c r="J145" s="8">
        <f>IF($B145="","",COUNTIFS('测试记录'!$B$5:$B$204,$B145,'测试记录'!$C$5:$C$204,$D145,'测试记录'!$G$5:$G$204,"通过"))</f>
        <v/>
      </c>
      <c r="K145" s="8">
        <f>IF($B145="","",COUNTIFS('测试记录'!$B$5:$B$204,$B145,'测试记录'!$C$5:$C$204,$D145,'测试记录'!$G$5:$G$204,"未通过"))</f>
        <v/>
      </c>
      <c r="L145" s="9">
        <f>IF($B145="","",IF($I145=0,"",_xlfn.MAXIFS('测试记录'!$A$5:$A$204,'测试记录'!$B$5:$B$204,$B145,'测试记录'!$C$5:$C$204,$D145)))</f>
        <v/>
      </c>
      <c r="M145" s="9">
        <f>IF(OR($B145="",$L145=""),"",$L145+'设置'!$B$6)</f>
        <v/>
      </c>
      <c r="N145" s="10">
        <f>IF($B145="","",IF($I145=0,"未测试",IF($K145&gt;0,"修改后复测",IF($J145&lt;'设置'!$B$5,"需继续测试","就绪"))))</f>
        <v/>
      </c>
    </row>
    <row r="146">
      <c r="A146" s="4" t="n"/>
      <c r="B146" s="5" t="n"/>
      <c r="C146" s="6" t="n"/>
      <c r="D146" s="7" t="n"/>
      <c r="E146" s="6" t="n"/>
      <c r="F146" s="6" t="n"/>
      <c r="G146" s="6" t="n"/>
      <c r="H146" s="6" t="n"/>
      <c r="I146" s="8">
        <f>IF($B146="","",COUNTIFS('测试记录'!$B$5:$B$204,$B146,'测试记录'!$C$5:$C$204,$D146))</f>
        <v/>
      </c>
      <c r="J146" s="8">
        <f>IF($B146="","",COUNTIFS('测试记录'!$B$5:$B$204,$B146,'测试记录'!$C$5:$C$204,$D146,'测试记录'!$G$5:$G$204,"通过"))</f>
        <v/>
      </c>
      <c r="K146" s="8">
        <f>IF($B146="","",COUNTIFS('测试记录'!$B$5:$B$204,$B146,'测试记录'!$C$5:$C$204,$D146,'测试记录'!$G$5:$G$204,"未通过"))</f>
        <v/>
      </c>
      <c r="L146" s="9">
        <f>IF($B146="","",IF($I146=0,"",_xlfn.MAXIFS('测试记录'!$A$5:$A$204,'测试记录'!$B$5:$B$204,$B146,'测试记录'!$C$5:$C$204,$D146)))</f>
        <v/>
      </c>
      <c r="M146" s="9">
        <f>IF(OR($B146="",$L146=""),"",$L146+'设置'!$B$6)</f>
        <v/>
      </c>
      <c r="N146" s="10">
        <f>IF($B146="","",IF($I146=0,"未测试",IF($K146&gt;0,"修改后复测",IF($J146&lt;'设置'!$B$5,"需继续测试","就绪"))))</f>
        <v/>
      </c>
    </row>
    <row r="147">
      <c r="A147" s="4" t="n"/>
      <c r="B147" s="5" t="n"/>
      <c r="C147" s="6" t="n"/>
      <c r="D147" s="7" t="n"/>
      <c r="E147" s="6" t="n"/>
      <c r="F147" s="6" t="n"/>
      <c r="G147" s="6" t="n"/>
      <c r="H147" s="6" t="n"/>
      <c r="I147" s="8">
        <f>IF($B147="","",COUNTIFS('测试记录'!$B$5:$B$204,$B147,'测试记录'!$C$5:$C$204,$D147))</f>
        <v/>
      </c>
      <c r="J147" s="8">
        <f>IF($B147="","",COUNTIFS('测试记录'!$B$5:$B$204,$B147,'测试记录'!$C$5:$C$204,$D147,'测试记录'!$G$5:$G$204,"通过"))</f>
        <v/>
      </c>
      <c r="K147" s="8">
        <f>IF($B147="","",COUNTIFS('测试记录'!$B$5:$B$204,$B147,'测试记录'!$C$5:$C$204,$D147,'测试记录'!$G$5:$G$204,"未通过"))</f>
        <v/>
      </c>
      <c r="L147" s="9">
        <f>IF($B147="","",IF($I147=0,"",_xlfn.MAXIFS('测试记录'!$A$5:$A$204,'测试记录'!$B$5:$B$204,$B147,'测试记录'!$C$5:$C$204,$D147)))</f>
        <v/>
      </c>
      <c r="M147" s="9">
        <f>IF(OR($B147="",$L147=""),"",$L147+'设置'!$B$6)</f>
        <v/>
      </c>
      <c r="N147" s="10">
        <f>IF($B147="","",IF($I147=0,"未测试",IF($K147&gt;0,"修改后复测",IF($J147&lt;'设置'!$B$5,"需继续测试","就绪"))))</f>
        <v/>
      </c>
    </row>
    <row r="148">
      <c r="A148" s="4" t="n"/>
      <c r="B148" s="5" t="n"/>
      <c r="C148" s="6" t="n"/>
      <c r="D148" s="7" t="n"/>
      <c r="E148" s="6" t="n"/>
      <c r="F148" s="6" t="n"/>
      <c r="G148" s="6" t="n"/>
      <c r="H148" s="6" t="n"/>
      <c r="I148" s="8">
        <f>IF($B148="","",COUNTIFS('测试记录'!$B$5:$B$204,$B148,'测试记录'!$C$5:$C$204,$D148))</f>
        <v/>
      </c>
      <c r="J148" s="8">
        <f>IF($B148="","",COUNTIFS('测试记录'!$B$5:$B$204,$B148,'测试记录'!$C$5:$C$204,$D148,'测试记录'!$G$5:$G$204,"通过"))</f>
        <v/>
      </c>
      <c r="K148" s="8">
        <f>IF($B148="","",COUNTIFS('测试记录'!$B$5:$B$204,$B148,'测试记录'!$C$5:$C$204,$D148,'测试记录'!$G$5:$G$204,"未通过"))</f>
        <v/>
      </c>
      <c r="L148" s="9">
        <f>IF($B148="","",IF($I148=0,"",_xlfn.MAXIFS('测试记录'!$A$5:$A$204,'测试记录'!$B$5:$B$204,$B148,'测试记录'!$C$5:$C$204,$D148)))</f>
        <v/>
      </c>
      <c r="M148" s="9">
        <f>IF(OR($B148="",$L148=""),"",$L148+'设置'!$B$6)</f>
        <v/>
      </c>
      <c r="N148" s="10">
        <f>IF($B148="","",IF($I148=0,"未测试",IF($K148&gt;0,"修改后复测",IF($J148&lt;'设置'!$B$5,"需继续测试","就绪"))))</f>
        <v/>
      </c>
    </row>
    <row r="149">
      <c r="A149" s="4" t="n"/>
      <c r="B149" s="5" t="n"/>
      <c r="C149" s="6" t="n"/>
      <c r="D149" s="7" t="n"/>
      <c r="E149" s="6" t="n"/>
      <c r="F149" s="6" t="n"/>
      <c r="G149" s="6" t="n"/>
      <c r="H149" s="6" t="n"/>
      <c r="I149" s="8">
        <f>IF($B149="","",COUNTIFS('测试记录'!$B$5:$B$204,$B149,'测试记录'!$C$5:$C$204,$D149))</f>
        <v/>
      </c>
      <c r="J149" s="8">
        <f>IF($B149="","",COUNTIFS('测试记录'!$B$5:$B$204,$B149,'测试记录'!$C$5:$C$204,$D149,'测试记录'!$G$5:$G$204,"通过"))</f>
        <v/>
      </c>
      <c r="K149" s="8">
        <f>IF($B149="","",COUNTIFS('测试记录'!$B$5:$B$204,$B149,'测试记录'!$C$5:$C$204,$D149,'测试记录'!$G$5:$G$204,"未通过"))</f>
        <v/>
      </c>
      <c r="L149" s="9">
        <f>IF($B149="","",IF($I149=0,"",_xlfn.MAXIFS('测试记录'!$A$5:$A$204,'测试记录'!$B$5:$B$204,$B149,'测试记录'!$C$5:$C$204,$D149)))</f>
        <v/>
      </c>
      <c r="M149" s="9">
        <f>IF(OR($B149="",$L149=""),"",$L149+'设置'!$B$6)</f>
        <v/>
      </c>
      <c r="N149" s="10">
        <f>IF($B149="","",IF($I149=0,"未测试",IF($K149&gt;0,"修改后复测",IF($J149&lt;'设置'!$B$5,"需继续测试","就绪"))))</f>
        <v/>
      </c>
    </row>
    <row r="150">
      <c r="A150" s="4" t="n"/>
      <c r="B150" s="5" t="n"/>
      <c r="C150" s="6" t="n"/>
      <c r="D150" s="7" t="n"/>
      <c r="E150" s="6" t="n"/>
      <c r="F150" s="6" t="n"/>
      <c r="G150" s="6" t="n"/>
      <c r="H150" s="6" t="n"/>
      <c r="I150" s="8">
        <f>IF($B150="","",COUNTIFS('测试记录'!$B$5:$B$204,$B150,'测试记录'!$C$5:$C$204,$D150))</f>
        <v/>
      </c>
      <c r="J150" s="8">
        <f>IF($B150="","",COUNTIFS('测试记录'!$B$5:$B$204,$B150,'测试记录'!$C$5:$C$204,$D150,'测试记录'!$G$5:$G$204,"通过"))</f>
        <v/>
      </c>
      <c r="K150" s="8">
        <f>IF($B150="","",COUNTIFS('测试记录'!$B$5:$B$204,$B150,'测试记录'!$C$5:$C$204,$D150,'测试记录'!$G$5:$G$204,"未通过"))</f>
        <v/>
      </c>
      <c r="L150" s="9">
        <f>IF($B150="","",IF($I150=0,"",_xlfn.MAXIFS('测试记录'!$A$5:$A$204,'测试记录'!$B$5:$B$204,$B150,'测试记录'!$C$5:$C$204,$D150)))</f>
        <v/>
      </c>
      <c r="M150" s="9">
        <f>IF(OR($B150="",$L150=""),"",$L150+'设置'!$B$6)</f>
        <v/>
      </c>
      <c r="N150" s="10">
        <f>IF($B150="","",IF($I150=0,"未测试",IF($K150&gt;0,"修改后复测",IF($J150&lt;'设置'!$B$5,"需继续测试","就绪"))))</f>
        <v/>
      </c>
    </row>
    <row r="151">
      <c r="A151" s="4" t="n"/>
      <c r="B151" s="5" t="n"/>
      <c r="C151" s="6" t="n"/>
      <c r="D151" s="7" t="n"/>
      <c r="E151" s="6" t="n"/>
      <c r="F151" s="6" t="n"/>
      <c r="G151" s="6" t="n"/>
      <c r="H151" s="6" t="n"/>
      <c r="I151" s="8">
        <f>IF($B151="","",COUNTIFS('测试记录'!$B$5:$B$204,$B151,'测试记录'!$C$5:$C$204,$D151))</f>
        <v/>
      </c>
      <c r="J151" s="8">
        <f>IF($B151="","",COUNTIFS('测试记录'!$B$5:$B$204,$B151,'测试记录'!$C$5:$C$204,$D151,'测试记录'!$G$5:$G$204,"通过"))</f>
        <v/>
      </c>
      <c r="K151" s="8">
        <f>IF($B151="","",COUNTIFS('测试记录'!$B$5:$B$204,$B151,'测试记录'!$C$5:$C$204,$D151,'测试记录'!$G$5:$G$204,"未通过"))</f>
        <v/>
      </c>
      <c r="L151" s="9">
        <f>IF($B151="","",IF($I151=0,"",_xlfn.MAXIFS('测试记录'!$A$5:$A$204,'测试记录'!$B$5:$B$204,$B151,'测试记录'!$C$5:$C$204,$D151)))</f>
        <v/>
      </c>
      <c r="M151" s="9">
        <f>IF(OR($B151="",$L151=""),"",$L151+'设置'!$B$6)</f>
        <v/>
      </c>
      <c r="N151" s="10">
        <f>IF($B151="","",IF($I151=0,"未测试",IF($K151&gt;0,"修改后复测",IF($J151&lt;'设置'!$B$5,"需继续测试","就绪"))))</f>
        <v/>
      </c>
    </row>
    <row r="152">
      <c r="A152" s="4" t="n"/>
      <c r="B152" s="5" t="n"/>
      <c r="C152" s="6" t="n"/>
      <c r="D152" s="7" t="n"/>
      <c r="E152" s="6" t="n"/>
      <c r="F152" s="6" t="n"/>
      <c r="G152" s="6" t="n"/>
      <c r="H152" s="6" t="n"/>
      <c r="I152" s="8">
        <f>IF($B152="","",COUNTIFS('测试记录'!$B$5:$B$204,$B152,'测试记录'!$C$5:$C$204,$D152))</f>
        <v/>
      </c>
      <c r="J152" s="8">
        <f>IF($B152="","",COUNTIFS('测试记录'!$B$5:$B$204,$B152,'测试记录'!$C$5:$C$204,$D152,'测试记录'!$G$5:$G$204,"通过"))</f>
        <v/>
      </c>
      <c r="K152" s="8">
        <f>IF($B152="","",COUNTIFS('测试记录'!$B$5:$B$204,$B152,'测试记录'!$C$5:$C$204,$D152,'测试记录'!$G$5:$G$204,"未通过"))</f>
        <v/>
      </c>
      <c r="L152" s="9">
        <f>IF($B152="","",IF($I152=0,"",_xlfn.MAXIFS('测试记录'!$A$5:$A$204,'测试记录'!$B$5:$B$204,$B152,'测试记录'!$C$5:$C$204,$D152)))</f>
        <v/>
      </c>
      <c r="M152" s="9">
        <f>IF(OR($B152="",$L152=""),"",$L152+'设置'!$B$6)</f>
        <v/>
      </c>
      <c r="N152" s="10">
        <f>IF($B152="","",IF($I152=0,"未测试",IF($K152&gt;0,"修改后复测",IF($J152&lt;'设置'!$B$5,"需继续测试","就绪"))))</f>
        <v/>
      </c>
    </row>
    <row r="153">
      <c r="A153" s="4" t="n"/>
      <c r="B153" s="5" t="n"/>
      <c r="C153" s="6" t="n"/>
      <c r="D153" s="7" t="n"/>
      <c r="E153" s="6" t="n"/>
      <c r="F153" s="6" t="n"/>
      <c r="G153" s="6" t="n"/>
      <c r="H153" s="6" t="n"/>
      <c r="I153" s="8">
        <f>IF($B153="","",COUNTIFS('测试记录'!$B$5:$B$204,$B153,'测试记录'!$C$5:$C$204,$D153))</f>
        <v/>
      </c>
      <c r="J153" s="8">
        <f>IF($B153="","",COUNTIFS('测试记录'!$B$5:$B$204,$B153,'测试记录'!$C$5:$C$204,$D153,'测试记录'!$G$5:$G$204,"通过"))</f>
        <v/>
      </c>
      <c r="K153" s="8">
        <f>IF($B153="","",COUNTIFS('测试记录'!$B$5:$B$204,$B153,'测试记录'!$C$5:$C$204,$D153,'测试记录'!$G$5:$G$204,"未通过"))</f>
        <v/>
      </c>
      <c r="L153" s="9">
        <f>IF($B153="","",IF($I153=0,"",_xlfn.MAXIFS('测试记录'!$A$5:$A$204,'测试记录'!$B$5:$B$204,$B153,'测试记录'!$C$5:$C$204,$D153)))</f>
        <v/>
      </c>
      <c r="M153" s="9">
        <f>IF(OR($B153="",$L153=""),"",$L153+'设置'!$B$6)</f>
        <v/>
      </c>
      <c r="N153" s="10">
        <f>IF($B153="","",IF($I153=0,"未测试",IF($K153&gt;0,"修改后复测",IF($J153&lt;'设置'!$B$5,"需继续测试","就绪"))))</f>
        <v/>
      </c>
    </row>
    <row r="154">
      <c r="A154" s="4" t="n"/>
      <c r="B154" s="5" t="n"/>
      <c r="C154" s="6" t="n"/>
      <c r="D154" s="7" t="n"/>
      <c r="E154" s="6" t="n"/>
      <c r="F154" s="6" t="n"/>
      <c r="G154" s="6" t="n"/>
      <c r="H154" s="6" t="n"/>
      <c r="I154" s="8">
        <f>IF($B154="","",COUNTIFS('测试记录'!$B$5:$B$204,$B154,'测试记录'!$C$5:$C$204,$D154))</f>
        <v/>
      </c>
      <c r="J154" s="8">
        <f>IF($B154="","",COUNTIFS('测试记录'!$B$5:$B$204,$B154,'测试记录'!$C$5:$C$204,$D154,'测试记录'!$G$5:$G$204,"通过"))</f>
        <v/>
      </c>
      <c r="K154" s="8">
        <f>IF($B154="","",COUNTIFS('测试记录'!$B$5:$B$204,$B154,'测试记录'!$C$5:$C$204,$D154,'测试记录'!$G$5:$G$204,"未通过"))</f>
        <v/>
      </c>
      <c r="L154" s="9">
        <f>IF($B154="","",IF($I154=0,"",_xlfn.MAXIFS('测试记录'!$A$5:$A$204,'测试记录'!$B$5:$B$204,$B154,'测试记录'!$C$5:$C$204,$D154)))</f>
        <v/>
      </c>
      <c r="M154" s="9">
        <f>IF(OR($B154="",$L154=""),"",$L154+'设置'!$B$6)</f>
        <v/>
      </c>
      <c r="N154" s="10">
        <f>IF($B154="","",IF($I154=0,"未测试",IF($K154&gt;0,"修改后复测",IF($J154&lt;'设置'!$B$5,"需继续测试","就绪"))))</f>
        <v/>
      </c>
    </row>
    <row r="155">
      <c r="A155" s="4" t="n"/>
      <c r="B155" s="5" t="n"/>
      <c r="C155" s="6" t="n"/>
      <c r="D155" s="7" t="n"/>
      <c r="E155" s="6" t="n"/>
      <c r="F155" s="6" t="n"/>
      <c r="G155" s="6" t="n"/>
      <c r="H155" s="6" t="n"/>
      <c r="I155" s="8">
        <f>IF($B155="","",COUNTIFS('测试记录'!$B$5:$B$204,$B155,'测试记录'!$C$5:$C$204,$D155))</f>
        <v/>
      </c>
      <c r="J155" s="8">
        <f>IF($B155="","",COUNTIFS('测试记录'!$B$5:$B$204,$B155,'测试记录'!$C$5:$C$204,$D155,'测试记录'!$G$5:$G$204,"通过"))</f>
        <v/>
      </c>
      <c r="K155" s="8">
        <f>IF($B155="","",COUNTIFS('测试记录'!$B$5:$B$204,$B155,'测试记录'!$C$5:$C$204,$D155,'测试记录'!$G$5:$G$204,"未通过"))</f>
        <v/>
      </c>
      <c r="L155" s="9">
        <f>IF($B155="","",IF($I155=0,"",_xlfn.MAXIFS('测试记录'!$A$5:$A$204,'测试记录'!$B$5:$B$204,$B155,'测试记录'!$C$5:$C$204,$D155)))</f>
        <v/>
      </c>
      <c r="M155" s="9">
        <f>IF(OR($B155="",$L155=""),"",$L155+'设置'!$B$6)</f>
        <v/>
      </c>
      <c r="N155" s="10">
        <f>IF($B155="","",IF($I155=0,"未测试",IF($K155&gt;0,"修改后复测",IF($J155&lt;'设置'!$B$5,"需继续测试","就绪"))))</f>
        <v/>
      </c>
    </row>
    <row r="156">
      <c r="A156" s="4" t="n"/>
      <c r="B156" s="5" t="n"/>
      <c r="C156" s="6" t="n"/>
      <c r="D156" s="7" t="n"/>
      <c r="E156" s="6" t="n"/>
      <c r="F156" s="6" t="n"/>
      <c r="G156" s="6" t="n"/>
      <c r="H156" s="6" t="n"/>
      <c r="I156" s="8">
        <f>IF($B156="","",COUNTIFS('测试记录'!$B$5:$B$204,$B156,'测试记录'!$C$5:$C$204,$D156))</f>
        <v/>
      </c>
      <c r="J156" s="8">
        <f>IF($B156="","",COUNTIFS('测试记录'!$B$5:$B$204,$B156,'测试记录'!$C$5:$C$204,$D156,'测试记录'!$G$5:$G$204,"通过"))</f>
        <v/>
      </c>
      <c r="K156" s="8">
        <f>IF($B156="","",COUNTIFS('测试记录'!$B$5:$B$204,$B156,'测试记录'!$C$5:$C$204,$D156,'测试记录'!$G$5:$G$204,"未通过"))</f>
        <v/>
      </c>
      <c r="L156" s="9">
        <f>IF($B156="","",IF($I156=0,"",_xlfn.MAXIFS('测试记录'!$A$5:$A$204,'测试记录'!$B$5:$B$204,$B156,'测试记录'!$C$5:$C$204,$D156)))</f>
        <v/>
      </c>
      <c r="M156" s="9">
        <f>IF(OR($B156="",$L156=""),"",$L156+'设置'!$B$6)</f>
        <v/>
      </c>
      <c r="N156" s="10">
        <f>IF($B156="","",IF($I156=0,"未测试",IF($K156&gt;0,"修改后复测",IF($J156&lt;'设置'!$B$5,"需继续测试","就绪"))))</f>
        <v/>
      </c>
    </row>
    <row r="157">
      <c r="A157" s="4" t="n"/>
      <c r="B157" s="5" t="n"/>
      <c r="C157" s="6" t="n"/>
      <c r="D157" s="7" t="n"/>
      <c r="E157" s="6" t="n"/>
      <c r="F157" s="6" t="n"/>
      <c r="G157" s="6" t="n"/>
      <c r="H157" s="6" t="n"/>
      <c r="I157" s="8">
        <f>IF($B157="","",COUNTIFS('测试记录'!$B$5:$B$204,$B157,'测试记录'!$C$5:$C$204,$D157))</f>
        <v/>
      </c>
      <c r="J157" s="8">
        <f>IF($B157="","",COUNTIFS('测试记录'!$B$5:$B$204,$B157,'测试记录'!$C$5:$C$204,$D157,'测试记录'!$G$5:$G$204,"通过"))</f>
        <v/>
      </c>
      <c r="K157" s="8">
        <f>IF($B157="","",COUNTIFS('测试记录'!$B$5:$B$204,$B157,'测试记录'!$C$5:$C$204,$D157,'测试记录'!$G$5:$G$204,"未通过"))</f>
        <v/>
      </c>
      <c r="L157" s="9">
        <f>IF($B157="","",IF($I157=0,"",_xlfn.MAXIFS('测试记录'!$A$5:$A$204,'测试记录'!$B$5:$B$204,$B157,'测试记录'!$C$5:$C$204,$D157)))</f>
        <v/>
      </c>
      <c r="M157" s="9">
        <f>IF(OR($B157="",$L157=""),"",$L157+'设置'!$B$6)</f>
        <v/>
      </c>
      <c r="N157" s="10">
        <f>IF($B157="","",IF($I157=0,"未测试",IF($K157&gt;0,"修改后复测",IF($J157&lt;'设置'!$B$5,"需继续测试","就绪"))))</f>
        <v/>
      </c>
    </row>
    <row r="158">
      <c r="A158" s="4" t="n"/>
      <c r="B158" s="5" t="n"/>
      <c r="C158" s="6" t="n"/>
      <c r="D158" s="7" t="n"/>
      <c r="E158" s="6" t="n"/>
      <c r="F158" s="6" t="n"/>
      <c r="G158" s="6" t="n"/>
      <c r="H158" s="6" t="n"/>
      <c r="I158" s="8">
        <f>IF($B158="","",COUNTIFS('测试记录'!$B$5:$B$204,$B158,'测试记录'!$C$5:$C$204,$D158))</f>
        <v/>
      </c>
      <c r="J158" s="8">
        <f>IF($B158="","",COUNTIFS('测试记录'!$B$5:$B$204,$B158,'测试记录'!$C$5:$C$204,$D158,'测试记录'!$G$5:$G$204,"通过"))</f>
        <v/>
      </c>
      <c r="K158" s="8">
        <f>IF($B158="","",COUNTIFS('测试记录'!$B$5:$B$204,$B158,'测试记录'!$C$5:$C$204,$D158,'测试记录'!$G$5:$G$204,"未通过"))</f>
        <v/>
      </c>
      <c r="L158" s="9">
        <f>IF($B158="","",IF($I158=0,"",_xlfn.MAXIFS('测试记录'!$A$5:$A$204,'测试记录'!$B$5:$B$204,$B158,'测试记录'!$C$5:$C$204,$D158)))</f>
        <v/>
      </c>
      <c r="M158" s="9">
        <f>IF(OR($B158="",$L158=""),"",$L158+'设置'!$B$6)</f>
        <v/>
      </c>
      <c r="N158" s="10">
        <f>IF($B158="","",IF($I158=0,"未测试",IF($K158&gt;0,"修改后复测",IF($J158&lt;'设置'!$B$5,"需继续测试","就绪"))))</f>
        <v/>
      </c>
    </row>
    <row r="159">
      <c r="A159" s="4" t="n"/>
      <c r="B159" s="5" t="n"/>
      <c r="C159" s="6" t="n"/>
      <c r="D159" s="7" t="n"/>
      <c r="E159" s="6" t="n"/>
      <c r="F159" s="6" t="n"/>
      <c r="G159" s="6" t="n"/>
      <c r="H159" s="6" t="n"/>
      <c r="I159" s="8">
        <f>IF($B159="","",COUNTIFS('测试记录'!$B$5:$B$204,$B159,'测试记录'!$C$5:$C$204,$D159))</f>
        <v/>
      </c>
      <c r="J159" s="8">
        <f>IF($B159="","",COUNTIFS('测试记录'!$B$5:$B$204,$B159,'测试记录'!$C$5:$C$204,$D159,'测试记录'!$G$5:$G$204,"通过"))</f>
        <v/>
      </c>
      <c r="K159" s="8">
        <f>IF($B159="","",COUNTIFS('测试记录'!$B$5:$B$204,$B159,'测试记录'!$C$5:$C$204,$D159,'测试记录'!$G$5:$G$204,"未通过"))</f>
        <v/>
      </c>
      <c r="L159" s="9">
        <f>IF($B159="","",IF($I159=0,"",_xlfn.MAXIFS('测试记录'!$A$5:$A$204,'测试记录'!$B$5:$B$204,$B159,'测试记录'!$C$5:$C$204,$D159)))</f>
        <v/>
      </c>
      <c r="M159" s="9">
        <f>IF(OR($B159="",$L159=""),"",$L159+'设置'!$B$6)</f>
        <v/>
      </c>
      <c r="N159" s="10">
        <f>IF($B159="","",IF($I159=0,"未测试",IF($K159&gt;0,"修改后复测",IF($J159&lt;'设置'!$B$5,"需继续测试","就绪"))))</f>
        <v/>
      </c>
    </row>
    <row r="160">
      <c r="A160" s="4" t="n"/>
      <c r="B160" s="5" t="n"/>
      <c r="C160" s="6" t="n"/>
      <c r="D160" s="7" t="n"/>
      <c r="E160" s="6" t="n"/>
      <c r="F160" s="6" t="n"/>
      <c r="G160" s="6" t="n"/>
      <c r="H160" s="6" t="n"/>
      <c r="I160" s="8">
        <f>IF($B160="","",COUNTIFS('测试记录'!$B$5:$B$204,$B160,'测试记录'!$C$5:$C$204,$D160))</f>
        <v/>
      </c>
      <c r="J160" s="8">
        <f>IF($B160="","",COUNTIFS('测试记录'!$B$5:$B$204,$B160,'测试记录'!$C$5:$C$204,$D160,'测试记录'!$G$5:$G$204,"通过"))</f>
        <v/>
      </c>
      <c r="K160" s="8">
        <f>IF($B160="","",COUNTIFS('测试记录'!$B$5:$B$204,$B160,'测试记录'!$C$5:$C$204,$D160,'测试记录'!$G$5:$G$204,"未通过"))</f>
        <v/>
      </c>
      <c r="L160" s="9">
        <f>IF($B160="","",IF($I160=0,"",_xlfn.MAXIFS('测试记录'!$A$5:$A$204,'测试记录'!$B$5:$B$204,$B160,'测试记录'!$C$5:$C$204,$D160)))</f>
        <v/>
      </c>
      <c r="M160" s="9">
        <f>IF(OR($B160="",$L160=""),"",$L160+'设置'!$B$6)</f>
        <v/>
      </c>
      <c r="N160" s="10">
        <f>IF($B160="","",IF($I160=0,"未测试",IF($K160&gt;0,"修改后复测",IF($J160&lt;'设置'!$B$5,"需继续测试","就绪"))))</f>
        <v/>
      </c>
    </row>
    <row r="161">
      <c r="A161" s="4" t="n"/>
      <c r="B161" s="5" t="n"/>
      <c r="C161" s="6" t="n"/>
      <c r="D161" s="7" t="n"/>
      <c r="E161" s="6" t="n"/>
      <c r="F161" s="6" t="n"/>
      <c r="G161" s="6" t="n"/>
      <c r="H161" s="6" t="n"/>
      <c r="I161" s="8">
        <f>IF($B161="","",COUNTIFS('测试记录'!$B$5:$B$204,$B161,'测试记录'!$C$5:$C$204,$D161))</f>
        <v/>
      </c>
      <c r="J161" s="8">
        <f>IF($B161="","",COUNTIFS('测试记录'!$B$5:$B$204,$B161,'测试记录'!$C$5:$C$204,$D161,'测试记录'!$G$5:$G$204,"通过"))</f>
        <v/>
      </c>
      <c r="K161" s="8">
        <f>IF($B161="","",COUNTIFS('测试记录'!$B$5:$B$204,$B161,'测试记录'!$C$5:$C$204,$D161,'测试记录'!$G$5:$G$204,"未通过"))</f>
        <v/>
      </c>
      <c r="L161" s="9">
        <f>IF($B161="","",IF($I161=0,"",_xlfn.MAXIFS('测试记录'!$A$5:$A$204,'测试记录'!$B$5:$B$204,$B161,'测试记录'!$C$5:$C$204,$D161)))</f>
        <v/>
      </c>
      <c r="M161" s="9">
        <f>IF(OR($B161="",$L161=""),"",$L161+'设置'!$B$6)</f>
        <v/>
      </c>
      <c r="N161" s="10">
        <f>IF($B161="","",IF($I161=0,"未测试",IF($K161&gt;0,"修改后复测",IF($J161&lt;'设置'!$B$5,"需继续测试","就绪"))))</f>
        <v/>
      </c>
    </row>
    <row r="162">
      <c r="A162" s="4" t="n"/>
      <c r="B162" s="5" t="n"/>
      <c r="C162" s="6" t="n"/>
      <c r="D162" s="7" t="n"/>
      <c r="E162" s="6" t="n"/>
      <c r="F162" s="6" t="n"/>
      <c r="G162" s="6" t="n"/>
      <c r="H162" s="6" t="n"/>
      <c r="I162" s="8">
        <f>IF($B162="","",COUNTIFS('测试记录'!$B$5:$B$204,$B162,'测试记录'!$C$5:$C$204,$D162))</f>
        <v/>
      </c>
      <c r="J162" s="8">
        <f>IF($B162="","",COUNTIFS('测试记录'!$B$5:$B$204,$B162,'测试记录'!$C$5:$C$204,$D162,'测试记录'!$G$5:$G$204,"通过"))</f>
        <v/>
      </c>
      <c r="K162" s="8">
        <f>IF($B162="","",COUNTIFS('测试记录'!$B$5:$B$204,$B162,'测试记录'!$C$5:$C$204,$D162,'测试记录'!$G$5:$G$204,"未通过"))</f>
        <v/>
      </c>
      <c r="L162" s="9">
        <f>IF($B162="","",IF($I162=0,"",_xlfn.MAXIFS('测试记录'!$A$5:$A$204,'测试记录'!$B$5:$B$204,$B162,'测试记录'!$C$5:$C$204,$D162)))</f>
        <v/>
      </c>
      <c r="M162" s="9">
        <f>IF(OR($B162="",$L162=""),"",$L162+'设置'!$B$6)</f>
        <v/>
      </c>
      <c r="N162" s="10">
        <f>IF($B162="","",IF($I162=0,"未测试",IF($K162&gt;0,"修改后复测",IF($J162&lt;'设置'!$B$5,"需继续测试","就绪"))))</f>
        <v/>
      </c>
    </row>
    <row r="163">
      <c r="A163" s="4" t="n"/>
      <c r="B163" s="5" t="n"/>
      <c r="C163" s="6" t="n"/>
      <c r="D163" s="7" t="n"/>
      <c r="E163" s="6" t="n"/>
      <c r="F163" s="6" t="n"/>
      <c r="G163" s="6" t="n"/>
      <c r="H163" s="6" t="n"/>
      <c r="I163" s="8">
        <f>IF($B163="","",COUNTIFS('测试记录'!$B$5:$B$204,$B163,'测试记录'!$C$5:$C$204,$D163))</f>
        <v/>
      </c>
      <c r="J163" s="8">
        <f>IF($B163="","",COUNTIFS('测试记录'!$B$5:$B$204,$B163,'测试记录'!$C$5:$C$204,$D163,'测试记录'!$G$5:$G$204,"通过"))</f>
        <v/>
      </c>
      <c r="K163" s="8">
        <f>IF($B163="","",COUNTIFS('测试记录'!$B$5:$B$204,$B163,'测试记录'!$C$5:$C$204,$D163,'测试记录'!$G$5:$G$204,"未通过"))</f>
        <v/>
      </c>
      <c r="L163" s="9">
        <f>IF($B163="","",IF($I163=0,"",_xlfn.MAXIFS('测试记录'!$A$5:$A$204,'测试记录'!$B$5:$B$204,$B163,'测试记录'!$C$5:$C$204,$D163)))</f>
        <v/>
      </c>
      <c r="M163" s="9">
        <f>IF(OR($B163="",$L163=""),"",$L163+'设置'!$B$6)</f>
        <v/>
      </c>
      <c r="N163" s="10">
        <f>IF($B163="","",IF($I163=0,"未测试",IF($K163&gt;0,"修改后复测",IF($J163&lt;'设置'!$B$5,"需继续测试","就绪"))))</f>
        <v/>
      </c>
    </row>
    <row r="164">
      <c r="A164" s="4" t="n"/>
      <c r="B164" s="5" t="n"/>
      <c r="C164" s="6" t="n"/>
      <c r="D164" s="7" t="n"/>
      <c r="E164" s="6" t="n"/>
      <c r="F164" s="6" t="n"/>
      <c r="G164" s="6" t="n"/>
      <c r="H164" s="6" t="n"/>
      <c r="I164" s="8">
        <f>IF($B164="","",COUNTIFS('测试记录'!$B$5:$B$204,$B164,'测试记录'!$C$5:$C$204,$D164))</f>
        <v/>
      </c>
      <c r="J164" s="8">
        <f>IF($B164="","",COUNTIFS('测试记录'!$B$5:$B$204,$B164,'测试记录'!$C$5:$C$204,$D164,'测试记录'!$G$5:$G$204,"通过"))</f>
        <v/>
      </c>
      <c r="K164" s="8">
        <f>IF($B164="","",COUNTIFS('测试记录'!$B$5:$B$204,$B164,'测试记录'!$C$5:$C$204,$D164,'测试记录'!$G$5:$G$204,"未通过"))</f>
        <v/>
      </c>
      <c r="L164" s="9">
        <f>IF($B164="","",IF($I164=0,"",_xlfn.MAXIFS('测试记录'!$A$5:$A$204,'测试记录'!$B$5:$B$204,$B164,'测试记录'!$C$5:$C$204,$D164)))</f>
        <v/>
      </c>
      <c r="M164" s="9">
        <f>IF(OR($B164="",$L164=""),"",$L164+'设置'!$B$6)</f>
        <v/>
      </c>
      <c r="N164" s="10">
        <f>IF($B164="","",IF($I164=0,"未测试",IF($K164&gt;0,"修改后复测",IF($J164&lt;'设置'!$B$5,"需继续测试","就绪"))))</f>
        <v/>
      </c>
    </row>
    <row r="165">
      <c r="A165" s="4" t="n"/>
      <c r="B165" s="5" t="n"/>
      <c r="C165" s="6" t="n"/>
      <c r="D165" s="7" t="n"/>
      <c r="E165" s="6" t="n"/>
      <c r="F165" s="6" t="n"/>
      <c r="G165" s="6" t="n"/>
      <c r="H165" s="6" t="n"/>
      <c r="I165" s="8">
        <f>IF($B165="","",COUNTIFS('测试记录'!$B$5:$B$204,$B165,'测试记录'!$C$5:$C$204,$D165))</f>
        <v/>
      </c>
      <c r="J165" s="8">
        <f>IF($B165="","",COUNTIFS('测试记录'!$B$5:$B$204,$B165,'测试记录'!$C$5:$C$204,$D165,'测试记录'!$G$5:$G$204,"通过"))</f>
        <v/>
      </c>
      <c r="K165" s="8">
        <f>IF($B165="","",COUNTIFS('测试记录'!$B$5:$B$204,$B165,'测试记录'!$C$5:$C$204,$D165,'测试记录'!$G$5:$G$204,"未通过"))</f>
        <v/>
      </c>
      <c r="L165" s="9">
        <f>IF($B165="","",IF($I165=0,"",_xlfn.MAXIFS('测试记录'!$A$5:$A$204,'测试记录'!$B$5:$B$204,$B165,'测试记录'!$C$5:$C$204,$D165)))</f>
        <v/>
      </c>
      <c r="M165" s="9">
        <f>IF(OR($B165="",$L165=""),"",$L165+'设置'!$B$6)</f>
        <v/>
      </c>
      <c r="N165" s="10">
        <f>IF($B165="","",IF($I165=0,"未测试",IF($K165&gt;0,"修改后复测",IF($J165&lt;'设置'!$B$5,"需继续测试","就绪"))))</f>
        <v/>
      </c>
    </row>
    <row r="166">
      <c r="A166" s="4" t="n"/>
      <c r="B166" s="5" t="n"/>
      <c r="C166" s="6" t="n"/>
      <c r="D166" s="7" t="n"/>
      <c r="E166" s="6" t="n"/>
      <c r="F166" s="6" t="n"/>
      <c r="G166" s="6" t="n"/>
      <c r="H166" s="6" t="n"/>
      <c r="I166" s="8">
        <f>IF($B166="","",COUNTIFS('测试记录'!$B$5:$B$204,$B166,'测试记录'!$C$5:$C$204,$D166))</f>
        <v/>
      </c>
      <c r="J166" s="8">
        <f>IF($B166="","",COUNTIFS('测试记录'!$B$5:$B$204,$B166,'测试记录'!$C$5:$C$204,$D166,'测试记录'!$G$5:$G$204,"通过"))</f>
        <v/>
      </c>
      <c r="K166" s="8">
        <f>IF($B166="","",COUNTIFS('测试记录'!$B$5:$B$204,$B166,'测试记录'!$C$5:$C$204,$D166,'测试记录'!$G$5:$G$204,"未通过"))</f>
        <v/>
      </c>
      <c r="L166" s="9">
        <f>IF($B166="","",IF($I166=0,"",_xlfn.MAXIFS('测试记录'!$A$5:$A$204,'测试记录'!$B$5:$B$204,$B166,'测试记录'!$C$5:$C$204,$D166)))</f>
        <v/>
      </c>
      <c r="M166" s="9">
        <f>IF(OR($B166="",$L166=""),"",$L166+'设置'!$B$6)</f>
        <v/>
      </c>
      <c r="N166" s="10">
        <f>IF($B166="","",IF($I166=0,"未测试",IF($K166&gt;0,"修改后复测",IF($J166&lt;'设置'!$B$5,"需继续测试","就绪"))))</f>
        <v/>
      </c>
    </row>
    <row r="167">
      <c r="A167" s="4" t="n"/>
      <c r="B167" s="5" t="n"/>
      <c r="C167" s="6" t="n"/>
      <c r="D167" s="7" t="n"/>
      <c r="E167" s="6" t="n"/>
      <c r="F167" s="6" t="n"/>
      <c r="G167" s="6" t="n"/>
      <c r="H167" s="6" t="n"/>
      <c r="I167" s="8">
        <f>IF($B167="","",COUNTIFS('测试记录'!$B$5:$B$204,$B167,'测试记录'!$C$5:$C$204,$D167))</f>
        <v/>
      </c>
      <c r="J167" s="8">
        <f>IF($B167="","",COUNTIFS('测试记录'!$B$5:$B$204,$B167,'测试记录'!$C$5:$C$204,$D167,'测试记录'!$G$5:$G$204,"通过"))</f>
        <v/>
      </c>
      <c r="K167" s="8">
        <f>IF($B167="","",COUNTIFS('测试记录'!$B$5:$B$204,$B167,'测试记录'!$C$5:$C$204,$D167,'测试记录'!$G$5:$G$204,"未通过"))</f>
        <v/>
      </c>
      <c r="L167" s="9">
        <f>IF($B167="","",IF($I167=0,"",_xlfn.MAXIFS('测试记录'!$A$5:$A$204,'测试记录'!$B$5:$B$204,$B167,'测试记录'!$C$5:$C$204,$D167)))</f>
        <v/>
      </c>
      <c r="M167" s="9">
        <f>IF(OR($B167="",$L167=""),"",$L167+'设置'!$B$6)</f>
        <v/>
      </c>
      <c r="N167" s="10">
        <f>IF($B167="","",IF($I167=0,"未测试",IF($K167&gt;0,"修改后复测",IF($J167&lt;'设置'!$B$5,"需继续测试","就绪"))))</f>
        <v/>
      </c>
    </row>
    <row r="168">
      <c r="A168" s="4" t="n"/>
      <c r="B168" s="5" t="n"/>
      <c r="C168" s="6" t="n"/>
      <c r="D168" s="7" t="n"/>
      <c r="E168" s="6" t="n"/>
      <c r="F168" s="6" t="n"/>
      <c r="G168" s="6" t="n"/>
      <c r="H168" s="6" t="n"/>
      <c r="I168" s="8">
        <f>IF($B168="","",COUNTIFS('测试记录'!$B$5:$B$204,$B168,'测试记录'!$C$5:$C$204,$D168))</f>
        <v/>
      </c>
      <c r="J168" s="8">
        <f>IF($B168="","",COUNTIFS('测试记录'!$B$5:$B$204,$B168,'测试记录'!$C$5:$C$204,$D168,'测试记录'!$G$5:$G$204,"通过"))</f>
        <v/>
      </c>
      <c r="K168" s="8">
        <f>IF($B168="","",COUNTIFS('测试记录'!$B$5:$B$204,$B168,'测试记录'!$C$5:$C$204,$D168,'测试记录'!$G$5:$G$204,"未通过"))</f>
        <v/>
      </c>
      <c r="L168" s="9">
        <f>IF($B168="","",IF($I168=0,"",_xlfn.MAXIFS('测试记录'!$A$5:$A$204,'测试记录'!$B$5:$B$204,$B168,'测试记录'!$C$5:$C$204,$D168)))</f>
        <v/>
      </c>
      <c r="M168" s="9">
        <f>IF(OR($B168="",$L168=""),"",$L168+'设置'!$B$6)</f>
        <v/>
      </c>
      <c r="N168" s="10">
        <f>IF($B168="","",IF($I168=0,"未测试",IF($K168&gt;0,"修改后复测",IF($J168&lt;'设置'!$B$5,"需继续测试","就绪"))))</f>
        <v/>
      </c>
    </row>
    <row r="169">
      <c r="A169" s="4" t="n"/>
      <c r="B169" s="5" t="n"/>
      <c r="C169" s="6" t="n"/>
      <c r="D169" s="7" t="n"/>
      <c r="E169" s="6" t="n"/>
      <c r="F169" s="6" t="n"/>
      <c r="G169" s="6" t="n"/>
      <c r="H169" s="6" t="n"/>
      <c r="I169" s="8">
        <f>IF($B169="","",COUNTIFS('测试记录'!$B$5:$B$204,$B169,'测试记录'!$C$5:$C$204,$D169))</f>
        <v/>
      </c>
      <c r="J169" s="8">
        <f>IF($B169="","",COUNTIFS('测试记录'!$B$5:$B$204,$B169,'测试记录'!$C$5:$C$204,$D169,'测试记录'!$G$5:$G$204,"通过"))</f>
        <v/>
      </c>
      <c r="K169" s="8">
        <f>IF($B169="","",COUNTIFS('测试记录'!$B$5:$B$204,$B169,'测试记录'!$C$5:$C$204,$D169,'测试记录'!$G$5:$G$204,"未通过"))</f>
        <v/>
      </c>
      <c r="L169" s="9">
        <f>IF($B169="","",IF($I169=0,"",_xlfn.MAXIFS('测试记录'!$A$5:$A$204,'测试记录'!$B$5:$B$204,$B169,'测试记录'!$C$5:$C$204,$D169)))</f>
        <v/>
      </c>
      <c r="M169" s="9">
        <f>IF(OR($B169="",$L169=""),"",$L169+'设置'!$B$6)</f>
        <v/>
      </c>
      <c r="N169" s="10">
        <f>IF($B169="","",IF($I169=0,"未测试",IF($K169&gt;0,"修改后复测",IF($J169&lt;'设置'!$B$5,"需继续测试","就绪"))))</f>
        <v/>
      </c>
    </row>
    <row r="170">
      <c r="A170" s="4" t="n"/>
      <c r="B170" s="5" t="n"/>
      <c r="C170" s="6" t="n"/>
      <c r="D170" s="7" t="n"/>
      <c r="E170" s="6" t="n"/>
      <c r="F170" s="6" t="n"/>
      <c r="G170" s="6" t="n"/>
      <c r="H170" s="6" t="n"/>
      <c r="I170" s="8">
        <f>IF($B170="","",COUNTIFS('测试记录'!$B$5:$B$204,$B170,'测试记录'!$C$5:$C$204,$D170))</f>
        <v/>
      </c>
      <c r="J170" s="8">
        <f>IF($B170="","",COUNTIFS('测试记录'!$B$5:$B$204,$B170,'测试记录'!$C$5:$C$204,$D170,'测试记录'!$G$5:$G$204,"通过"))</f>
        <v/>
      </c>
      <c r="K170" s="8">
        <f>IF($B170="","",COUNTIFS('测试记录'!$B$5:$B$204,$B170,'测试记录'!$C$5:$C$204,$D170,'测试记录'!$G$5:$G$204,"未通过"))</f>
        <v/>
      </c>
      <c r="L170" s="9">
        <f>IF($B170="","",IF($I170=0,"",_xlfn.MAXIFS('测试记录'!$A$5:$A$204,'测试记录'!$B$5:$B$204,$B170,'测试记录'!$C$5:$C$204,$D170)))</f>
        <v/>
      </c>
      <c r="M170" s="9">
        <f>IF(OR($B170="",$L170=""),"",$L170+'设置'!$B$6)</f>
        <v/>
      </c>
      <c r="N170" s="10">
        <f>IF($B170="","",IF($I170=0,"未测试",IF($K170&gt;0,"修改后复测",IF($J170&lt;'设置'!$B$5,"需继续测试","就绪"))))</f>
        <v/>
      </c>
    </row>
    <row r="171">
      <c r="A171" s="4" t="n"/>
      <c r="B171" s="5" t="n"/>
      <c r="C171" s="6" t="n"/>
      <c r="D171" s="7" t="n"/>
      <c r="E171" s="6" t="n"/>
      <c r="F171" s="6" t="n"/>
      <c r="G171" s="6" t="n"/>
      <c r="H171" s="6" t="n"/>
      <c r="I171" s="8">
        <f>IF($B171="","",COUNTIFS('测试记录'!$B$5:$B$204,$B171,'测试记录'!$C$5:$C$204,$D171))</f>
        <v/>
      </c>
      <c r="J171" s="8">
        <f>IF($B171="","",COUNTIFS('测试记录'!$B$5:$B$204,$B171,'测试记录'!$C$5:$C$204,$D171,'测试记录'!$G$5:$G$204,"通过"))</f>
        <v/>
      </c>
      <c r="K171" s="8">
        <f>IF($B171="","",COUNTIFS('测试记录'!$B$5:$B$204,$B171,'测试记录'!$C$5:$C$204,$D171,'测试记录'!$G$5:$G$204,"未通过"))</f>
        <v/>
      </c>
      <c r="L171" s="9">
        <f>IF($B171="","",IF($I171=0,"",_xlfn.MAXIFS('测试记录'!$A$5:$A$204,'测试记录'!$B$5:$B$204,$B171,'测试记录'!$C$5:$C$204,$D171)))</f>
        <v/>
      </c>
      <c r="M171" s="9">
        <f>IF(OR($B171="",$L171=""),"",$L171+'设置'!$B$6)</f>
        <v/>
      </c>
      <c r="N171" s="10">
        <f>IF($B171="","",IF($I171=0,"未测试",IF($K171&gt;0,"修改后复测",IF($J171&lt;'设置'!$B$5,"需继续测试","就绪"))))</f>
        <v/>
      </c>
    </row>
    <row r="172">
      <c r="A172" s="4" t="n"/>
      <c r="B172" s="5" t="n"/>
      <c r="C172" s="6" t="n"/>
      <c r="D172" s="7" t="n"/>
      <c r="E172" s="6" t="n"/>
      <c r="F172" s="6" t="n"/>
      <c r="G172" s="6" t="n"/>
      <c r="H172" s="6" t="n"/>
      <c r="I172" s="8">
        <f>IF($B172="","",COUNTIFS('测试记录'!$B$5:$B$204,$B172,'测试记录'!$C$5:$C$204,$D172))</f>
        <v/>
      </c>
      <c r="J172" s="8">
        <f>IF($B172="","",COUNTIFS('测试记录'!$B$5:$B$204,$B172,'测试记录'!$C$5:$C$204,$D172,'测试记录'!$G$5:$G$204,"通过"))</f>
        <v/>
      </c>
      <c r="K172" s="8">
        <f>IF($B172="","",COUNTIFS('测试记录'!$B$5:$B$204,$B172,'测试记录'!$C$5:$C$204,$D172,'测试记录'!$G$5:$G$204,"未通过"))</f>
        <v/>
      </c>
      <c r="L172" s="9">
        <f>IF($B172="","",IF($I172=0,"",_xlfn.MAXIFS('测试记录'!$A$5:$A$204,'测试记录'!$B$5:$B$204,$B172,'测试记录'!$C$5:$C$204,$D172)))</f>
        <v/>
      </c>
      <c r="M172" s="9">
        <f>IF(OR($B172="",$L172=""),"",$L172+'设置'!$B$6)</f>
        <v/>
      </c>
      <c r="N172" s="10">
        <f>IF($B172="","",IF($I172=0,"未测试",IF($K172&gt;0,"修改后复测",IF($J172&lt;'设置'!$B$5,"需继续测试","就绪"))))</f>
        <v/>
      </c>
    </row>
    <row r="173">
      <c r="A173" s="4" t="n"/>
      <c r="B173" s="5" t="n"/>
      <c r="C173" s="6" t="n"/>
      <c r="D173" s="7" t="n"/>
      <c r="E173" s="6" t="n"/>
      <c r="F173" s="6" t="n"/>
      <c r="G173" s="6" t="n"/>
      <c r="H173" s="6" t="n"/>
      <c r="I173" s="8">
        <f>IF($B173="","",COUNTIFS('测试记录'!$B$5:$B$204,$B173,'测试记录'!$C$5:$C$204,$D173))</f>
        <v/>
      </c>
      <c r="J173" s="8">
        <f>IF($B173="","",COUNTIFS('测试记录'!$B$5:$B$204,$B173,'测试记录'!$C$5:$C$204,$D173,'测试记录'!$G$5:$G$204,"通过"))</f>
        <v/>
      </c>
      <c r="K173" s="8">
        <f>IF($B173="","",COUNTIFS('测试记录'!$B$5:$B$204,$B173,'测试记录'!$C$5:$C$204,$D173,'测试记录'!$G$5:$G$204,"未通过"))</f>
        <v/>
      </c>
      <c r="L173" s="9">
        <f>IF($B173="","",IF($I173=0,"",_xlfn.MAXIFS('测试记录'!$A$5:$A$204,'测试记录'!$B$5:$B$204,$B173,'测试记录'!$C$5:$C$204,$D173)))</f>
        <v/>
      </c>
      <c r="M173" s="9">
        <f>IF(OR($B173="",$L173=""),"",$L173+'设置'!$B$6)</f>
        <v/>
      </c>
      <c r="N173" s="10">
        <f>IF($B173="","",IF($I173=0,"未测试",IF($K173&gt;0,"修改后复测",IF($J173&lt;'设置'!$B$5,"需继续测试","就绪"))))</f>
        <v/>
      </c>
    </row>
    <row r="174">
      <c r="A174" s="4" t="n"/>
      <c r="B174" s="5" t="n"/>
      <c r="C174" s="6" t="n"/>
      <c r="D174" s="7" t="n"/>
      <c r="E174" s="6" t="n"/>
      <c r="F174" s="6" t="n"/>
      <c r="G174" s="6" t="n"/>
      <c r="H174" s="6" t="n"/>
      <c r="I174" s="8">
        <f>IF($B174="","",COUNTIFS('测试记录'!$B$5:$B$204,$B174,'测试记录'!$C$5:$C$204,$D174))</f>
        <v/>
      </c>
      <c r="J174" s="8">
        <f>IF($B174="","",COUNTIFS('测试记录'!$B$5:$B$204,$B174,'测试记录'!$C$5:$C$204,$D174,'测试记录'!$G$5:$G$204,"通过"))</f>
        <v/>
      </c>
      <c r="K174" s="8">
        <f>IF($B174="","",COUNTIFS('测试记录'!$B$5:$B$204,$B174,'测试记录'!$C$5:$C$204,$D174,'测试记录'!$G$5:$G$204,"未通过"))</f>
        <v/>
      </c>
      <c r="L174" s="9">
        <f>IF($B174="","",IF($I174=0,"",_xlfn.MAXIFS('测试记录'!$A$5:$A$204,'测试记录'!$B$5:$B$204,$B174,'测试记录'!$C$5:$C$204,$D174)))</f>
        <v/>
      </c>
      <c r="M174" s="9">
        <f>IF(OR($B174="",$L174=""),"",$L174+'设置'!$B$6)</f>
        <v/>
      </c>
      <c r="N174" s="10">
        <f>IF($B174="","",IF($I174=0,"未测试",IF($K174&gt;0,"修改后复测",IF($J174&lt;'设置'!$B$5,"需继续测试","就绪"))))</f>
        <v/>
      </c>
    </row>
    <row r="175">
      <c r="A175" s="4" t="n"/>
      <c r="B175" s="5" t="n"/>
      <c r="C175" s="6" t="n"/>
      <c r="D175" s="7" t="n"/>
      <c r="E175" s="6" t="n"/>
      <c r="F175" s="6" t="n"/>
      <c r="G175" s="6" t="n"/>
      <c r="H175" s="6" t="n"/>
      <c r="I175" s="8">
        <f>IF($B175="","",COUNTIFS('测试记录'!$B$5:$B$204,$B175,'测试记录'!$C$5:$C$204,$D175))</f>
        <v/>
      </c>
      <c r="J175" s="8">
        <f>IF($B175="","",COUNTIFS('测试记录'!$B$5:$B$204,$B175,'测试记录'!$C$5:$C$204,$D175,'测试记录'!$G$5:$G$204,"通过"))</f>
        <v/>
      </c>
      <c r="K175" s="8">
        <f>IF($B175="","",COUNTIFS('测试记录'!$B$5:$B$204,$B175,'测试记录'!$C$5:$C$204,$D175,'测试记录'!$G$5:$G$204,"未通过"))</f>
        <v/>
      </c>
      <c r="L175" s="9">
        <f>IF($B175="","",IF($I175=0,"",_xlfn.MAXIFS('测试记录'!$A$5:$A$204,'测试记录'!$B$5:$B$204,$B175,'测试记录'!$C$5:$C$204,$D175)))</f>
        <v/>
      </c>
      <c r="M175" s="9">
        <f>IF(OR($B175="",$L175=""),"",$L175+'设置'!$B$6)</f>
        <v/>
      </c>
      <c r="N175" s="10">
        <f>IF($B175="","",IF($I175=0,"未测试",IF($K175&gt;0,"修改后复测",IF($J175&lt;'设置'!$B$5,"需继续测试","就绪"))))</f>
        <v/>
      </c>
    </row>
    <row r="176">
      <c r="A176" s="4" t="n"/>
      <c r="B176" s="5" t="n"/>
      <c r="C176" s="6" t="n"/>
      <c r="D176" s="7" t="n"/>
      <c r="E176" s="6" t="n"/>
      <c r="F176" s="6" t="n"/>
      <c r="G176" s="6" t="n"/>
      <c r="H176" s="6" t="n"/>
      <c r="I176" s="8">
        <f>IF($B176="","",COUNTIFS('测试记录'!$B$5:$B$204,$B176,'测试记录'!$C$5:$C$204,$D176))</f>
        <v/>
      </c>
      <c r="J176" s="8">
        <f>IF($B176="","",COUNTIFS('测试记录'!$B$5:$B$204,$B176,'测试记录'!$C$5:$C$204,$D176,'测试记录'!$G$5:$G$204,"通过"))</f>
        <v/>
      </c>
      <c r="K176" s="8">
        <f>IF($B176="","",COUNTIFS('测试记录'!$B$5:$B$204,$B176,'测试记录'!$C$5:$C$204,$D176,'测试记录'!$G$5:$G$204,"未通过"))</f>
        <v/>
      </c>
      <c r="L176" s="9">
        <f>IF($B176="","",IF($I176=0,"",_xlfn.MAXIFS('测试记录'!$A$5:$A$204,'测试记录'!$B$5:$B$204,$B176,'测试记录'!$C$5:$C$204,$D176)))</f>
        <v/>
      </c>
      <c r="M176" s="9">
        <f>IF(OR($B176="",$L176=""),"",$L176+'设置'!$B$6)</f>
        <v/>
      </c>
      <c r="N176" s="10">
        <f>IF($B176="","",IF($I176=0,"未测试",IF($K176&gt;0,"修改后复测",IF($J176&lt;'设置'!$B$5,"需继续测试","就绪"))))</f>
        <v/>
      </c>
    </row>
    <row r="177">
      <c r="A177" s="4" t="n"/>
      <c r="B177" s="5" t="n"/>
      <c r="C177" s="6" t="n"/>
      <c r="D177" s="7" t="n"/>
      <c r="E177" s="6" t="n"/>
      <c r="F177" s="6" t="n"/>
      <c r="G177" s="6" t="n"/>
      <c r="H177" s="6" t="n"/>
      <c r="I177" s="8">
        <f>IF($B177="","",COUNTIFS('测试记录'!$B$5:$B$204,$B177,'测试记录'!$C$5:$C$204,$D177))</f>
        <v/>
      </c>
      <c r="J177" s="8">
        <f>IF($B177="","",COUNTIFS('测试记录'!$B$5:$B$204,$B177,'测试记录'!$C$5:$C$204,$D177,'测试记录'!$G$5:$G$204,"通过"))</f>
        <v/>
      </c>
      <c r="K177" s="8">
        <f>IF($B177="","",COUNTIFS('测试记录'!$B$5:$B$204,$B177,'测试记录'!$C$5:$C$204,$D177,'测试记录'!$G$5:$G$204,"未通过"))</f>
        <v/>
      </c>
      <c r="L177" s="9">
        <f>IF($B177="","",IF($I177=0,"",_xlfn.MAXIFS('测试记录'!$A$5:$A$204,'测试记录'!$B$5:$B$204,$B177,'测试记录'!$C$5:$C$204,$D177)))</f>
        <v/>
      </c>
      <c r="M177" s="9">
        <f>IF(OR($B177="",$L177=""),"",$L177+'设置'!$B$6)</f>
        <v/>
      </c>
      <c r="N177" s="10">
        <f>IF($B177="","",IF($I177=0,"未测试",IF($K177&gt;0,"修改后复测",IF($J177&lt;'设置'!$B$5,"需继续测试","就绪"))))</f>
        <v/>
      </c>
    </row>
    <row r="178">
      <c r="A178" s="4" t="n"/>
      <c r="B178" s="5" t="n"/>
      <c r="C178" s="6" t="n"/>
      <c r="D178" s="7" t="n"/>
      <c r="E178" s="6" t="n"/>
      <c r="F178" s="6" t="n"/>
      <c r="G178" s="6" t="n"/>
      <c r="H178" s="6" t="n"/>
      <c r="I178" s="8">
        <f>IF($B178="","",COUNTIFS('测试记录'!$B$5:$B$204,$B178,'测试记录'!$C$5:$C$204,$D178))</f>
        <v/>
      </c>
      <c r="J178" s="8">
        <f>IF($B178="","",COUNTIFS('测试记录'!$B$5:$B$204,$B178,'测试记录'!$C$5:$C$204,$D178,'测试记录'!$G$5:$G$204,"通过"))</f>
        <v/>
      </c>
      <c r="K178" s="8">
        <f>IF($B178="","",COUNTIFS('测试记录'!$B$5:$B$204,$B178,'测试记录'!$C$5:$C$204,$D178,'测试记录'!$G$5:$G$204,"未通过"))</f>
        <v/>
      </c>
      <c r="L178" s="9">
        <f>IF($B178="","",IF($I178=0,"",_xlfn.MAXIFS('测试记录'!$A$5:$A$204,'测试记录'!$B$5:$B$204,$B178,'测试记录'!$C$5:$C$204,$D178)))</f>
        <v/>
      </c>
      <c r="M178" s="9">
        <f>IF(OR($B178="",$L178=""),"",$L178+'设置'!$B$6)</f>
        <v/>
      </c>
      <c r="N178" s="10">
        <f>IF($B178="","",IF($I178=0,"未测试",IF($K178&gt;0,"修改后复测",IF($J178&lt;'设置'!$B$5,"需继续测试","就绪"))))</f>
        <v/>
      </c>
    </row>
    <row r="179">
      <c r="A179" s="4" t="n"/>
      <c r="B179" s="5" t="n"/>
      <c r="C179" s="6" t="n"/>
      <c r="D179" s="7" t="n"/>
      <c r="E179" s="6" t="n"/>
      <c r="F179" s="6" t="n"/>
      <c r="G179" s="6" t="n"/>
      <c r="H179" s="6" t="n"/>
      <c r="I179" s="8">
        <f>IF($B179="","",COUNTIFS('测试记录'!$B$5:$B$204,$B179,'测试记录'!$C$5:$C$204,$D179))</f>
        <v/>
      </c>
      <c r="J179" s="8">
        <f>IF($B179="","",COUNTIFS('测试记录'!$B$5:$B$204,$B179,'测试记录'!$C$5:$C$204,$D179,'测试记录'!$G$5:$G$204,"通过"))</f>
        <v/>
      </c>
      <c r="K179" s="8">
        <f>IF($B179="","",COUNTIFS('测试记录'!$B$5:$B$204,$B179,'测试记录'!$C$5:$C$204,$D179,'测试记录'!$G$5:$G$204,"未通过"))</f>
        <v/>
      </c>
      <c r="L179" s="9">
        <f>IF($B179="","",IF($I179=0,"",_xlfn.MAXIFS('测试记录'!$A$5:$A$204,'测试记录'!$B$5:$B$204,$B179,'测试记录'!$C$5:$C$204,$D179)))</f>
        <v/>
      </c>
      <c r="M179" s="9">
        <f>IF(OR($B179="",$L179=""),"",$L179+'设置'!$B$6)</f>
        <v/>
      </c>
      <c r="N179" s="10">
        <f>IF($B179="","",IF($I179=0,"未测试",IF($K179&gt;0,"修改后复测",IF($J179&lt;'设置'!$B$5,"需继续测试","就绪"))))</f>
        <v/>
      </c>
    </row>
    <row r="180">
      <c r="A180" s="4" t="n"/>
      <c r="B180" s="5" t="n"/>
      <c r="C180" s="6" t="n"/>
      <c r="D180" s="7" t="n"/>
      <c r="E180" s="6" t="n"/>
      <c r="F180" s="6" t="n"/>
      <c r="G180" s="6" t="n"/>
      <c r="H180" s="6" t="n"/>
      <c r="I180" s="8">
        <f>IF($B180="","",COUNTIFS('测试记录'!$B$5:$B$204,$B180,'测试记录'!$C$5:$C$204,$D180))</f>
        <v/>
      </c>
      <c r="J180" s="8">
        <f>IF($B180="","",COUNTIFS('测试记录'!$B$5:$B$204,$B180,'测试记录'!$C$5:$C$204,$D180,'测试记录'!$G$5:$G$204,"通过"))</f>
        <v/>
      </c>
      <c r="K180" s="8">
        <f>IF($B180="","",COUNTIFS('测试记录'!$B$5:$B$204,$B180,'测试记录'!$C$5:$C$204,$D180,'测试记录'!$G$5:$G$204,"未通过"))</f>
        <v/>
      </c>
      <c r="L180" s="9">
        <f>IF($B180="","",IF($I180=0,"",_xlfn.MAXIFS('测试记录'!$A$5:$A$204,'测试记录'!$B$5:$B$204,$B180,'测试记录'!$C$5:$C$204,$D180)))</f>
        <v/>
      </c>
      <c r="M180" s="9">
        <f>IF(OR($B180="",$L180=""),"",$L180+'设置'!$B$6)</f>
        <v/>
      </c>
      <c r="N180" s="10">
        <f>IF($B180="","",IF($I180=0,"未测试",IF($K180&gt;0,"修改后复测",IF($J180&lt;'设置'!$B$5,"需继续测试","就绪"))))</f>
        <v/>
      </c>
    </row>
    <row r="181">
      <c r="A181" s="4" t="n"/>
      <c r="B181" s="5" t="n"/>
      <c r="C181" s="6" t="n"/>
      <c r="D181" s="7" t="n"/>
      <c r="E181" s="6" t="n"/>
      <c r="F181" s="6" t="n"/>
      <c r="G181" s="6" t="n"/>
      <c r="H181" s="6" t="n"/>
      <c r="I181" s="8">
        <f>IF($B181="","",COUNTIFS('测试记录'!$B$5:$B$204,$B181,'测试记录'!$C$5:$C$204,$D181))</f>
        <v/>
      </c>
      <c r="J181" s="8">
        <f>IF($B181="","",COUNTIFS('测试记录'!$B$5:$B$204,$B181,'测试记录'!$C$5:$C$204,$D181,'测试记录'!$G$5:$G$204,"通过"))</f>
        <v/>
      </c>
      <c r="K181" s="8">
        <f>IF($B181="","",COUNTIFS('测试记录'!$B$5:$B$204,$B181,'测试记录'!$C$5:$C$204,$D181,'测试记录'!$G$5:$G$204,"未通过"))</f>
        <v/>
      </c>
      <c r="L181" s="9">
        <f>IF($B181="","",IF($I181=0,"",_xlfn.MAXIFS('测试记录'!$A$5:$A$204,'测试记录'!$B$5:$B$204,$B181,'测试记录'!$C$5:$C$204,$D181)))</f>
        <v/>
      </c>
      <c r="M181" s="9">
        <f>IF(OR($B181="",$L181=""),"",$L181+'设置'!$B$6)</f>
        <v/>
      </c>
      <c r="N181" s="10">
        <f>IF($B181="","",IF($I181=0,"未测试",IF($K181&gt;0,"修改后复测",IF($J181&lt;'设置'!$B$5,"需继续测试","就绪"))))</f>
        <v/>
      </c>
    </row>
    <row r="182">
      <c r="A182" s="4" t="n"/>
      <c r="B182" s="5" t="n"/>
      <c r="C182" s="6" t="n"/>
      <c r="D182" s="7" t="n"/>
      <c r="E182" s="6" t="n"/>
      <c r="F182" s="6" t="n"/>
      <c r="G182" s="6" t="n"/>
      <c r="H182" s="6" t="n"/>
      <c r="I182" s="8">
        <f>IF($B182="","",COUNTIFS('测试记录'!$B$5:$B$204,$B182,'测试记录'!$C$5:$C$204,$D182))</f>
        <v/>
      </c>
      <c r="J182" s="8">
        <f>IF($B182="","",COUNTIFS('测试记录'!$B$5:$B$204,$B182,'测试记录'!$C$5:$C$204,$D182,'测试记录'!$G$5:$G$204,"通过"))</f>
        <v/>
      </c>
      <c r="K182" s="8">
        <f>IF($B182="","",COUNTIFS('测试记录'!$B$5:$B$204,$B182,'测试记录'!$C$5:$C$204,$D182,'测试记录'!$G$5:$G$204,"未通过"))</f>
        <v/>
      </c>
      <c r="L182" s="9">
        <f>IF($B182="","",IF($I182=0,"",_xlfn.MAXIFS('测试记录'!$A$5:$A$204,'测试记录'!$B$5:$B$204,$B182,'测试记录'!$C$5:$C$204,$D182)))</f>
        <v/>
      </c>
      <c r="M182" s="9">
        <f>IF(OR($B182="",$L182=""),"",$L182+'设置'!$B$6)</f>
        <v/>
      </c>
      <c r="N182" s="10">
        <f>IF($B182="","",IF($I182=0,"未测试",IF($K182&gt;0,"修改后复测",IF($J182&lt;'设置'!$B$5,"需继续测试","就绪"))))</f>
        <v/>
      </c>
    </row>
    <row r="183">
      <c r="A183" s="4" t="n"/>
      <c r="B183" s="5" t="n"/>
      <c r="C183" s="6" t="n"/>
      <c r="D183" s="7" t="n"/>
      <c r="E183" s="6" t="n"/>
      <c r="F183" s="6" t="n"/>
      <c r="G183" s="6" t="n"/>
      <c r="H183" s="6" t="n"/>
      <c r="I183" s="8">
        <f>IF($B183="","",COUNTIFS('测试记录'!$B$5:$B$204,$B183,'测试记录'!$C$5:$C$204,$D183))</f>
        <v/>
      </c>
      <c r="J183" s="8">
        <f>IF($B183="","",COUNTIFS('测试记录'!$B$5:$B$204,$B183,'测试记录'!$C$5:$C$204,$D183,'测试记录'!$G$5:$G$204,"通过"))</f>
        <v/>
      </c>
      <c r="K183" s="8">
        <f>IF($B183="","",COUNTIFS('测试记录'!$B$5:$B$204,$B183,'测试记录'!$C$5:$C$204,$D183,'测试记录'!$G$5:$G$204,"未通过"))</f>
        <v/>
      </c>
      <c r="L183" s="9">
        <f>IF($B183="","",IF($I183=0,"",_xlfn.MAXIFS('测试记录'!$A$5:$A$204,'测试记录'!$B$5:$B$204,$B183,'测试记录'!$C$5:$C$204,$D183)))</f>
        <v/>
      </c>
      <c r="M183" s="9">
        <f>IF(OR($B183="",$L183=""),"",$L183+'设置'!$B$6)</f>
        <v/>
      </c>
      <c r="N183" s="10">
        <f>IF($B183="","",IF($I183=0,"未测试",IF($K183&gt;0,"修改后复测",IF($J183&lt;'设置'!$B$5,"需继续测试","就绪"))))</f>
        <v/>
      </c>
    </row>
    <row r="184">
      <c r="A184" s="4" t="n"/>
      <c r="B184" s="5" t="n"/>
      <c r="C184" s="6" t="n"/>
      <c r="D184" s="7" t="n"/>
      <c r="E184" s="6" t="n"/>
      <c r="F184" s="6" t="n"/>
      <c r="G184" s="6" t="n"/>
      <c r="H184" s="6" t="n"/>
      <c r="I184" s="8">
        <f>IF($B184="","",COUNTIFS('测试记录'!$B$5:$B$204,$B184,'测试记录'!$C$5:$C$204,$D184))</f>
        <v/>
      </c>
      <c r="J184" s="8">
        <f>IF($B184="","",COUNTIFS('测试记录'!$B$5:$B$204,$B184,'测试记录'!$C$5:$C$204,$D184,'测试记录'!$G$5:$G$204,"通过"))</f>
        <v/>
      </c>
      <c r="K184" s="8">
        <f>IF($B184="","",COUNTIFS('测试记录'!$B$5:$B$204,$B184,'测试记录'!$C$5:$C$204,$D184,'测试记录'!$G$5:$G$204,"未通过"))</f>
        <v/>
      </c>
      <c r="L184" s="9">
        <f>IF($B184="","",IF($I184=0,"",_xlfn.MAXIFS('测试记录'!$A$5:$A$204,'测试记录'!$B$5:$B$204,$B184,'测试记录'!$C$5:$C$204,$D184)))</f>
        <v/>
      </c>
      <c r="M184" s="9">
        <f>IF(OR($B184="",$L184=""),"",$L184+'设置'!$B$6)</f>
        <v/>
      </c>
      <c r="N184" s="10">
        <f>IF($B184="","",IF($I184=0,"未测试",IF($K184&gt;0,"修改后复测",IF($J184&lt;'设置'!$B$5,"需继续测试","就绪"))))</f>
        <v/>
      </c>
    </row>
    <row r="185">
      <c r="A185" s="4" t="n"/>
      <c r="B185" s="5" t="n"/>
      <c r="C185" s="6" t="n"/>
      <c r="D185" s="7" t="n"/>
      <c r="E185" s="6" t="n"/>
      <c r="F185" s="6" t="n"/>
      <c r="G185" s="6" t="n"/>
      <c r="H185" s="6" t="n"/>
      <c r="I185" s="8">
        <f>IF($B185="","",COUNTIFS('测试记录'!$B$5:$B$204,$B185,'测试记录'!$C$5:$C$204,$D185))</f>
        <v/>
      </c>
      <c r="J185" s="8">
        <f>IF($B185="","",COUNTIFS('测试记录'!$B$5:$B$204,$B185,'测试记录'!$C$5:$C$204,$D185,'测试记录'!$G$5:$G$204,"通过"))</f>
        <v/>
      </c>
      <c r="K185" s="8">
        <f>IF($B185="","",COUNTIFS('测试记录'!$B$5:$B$204,$B185,'测试记录'!$C$5:$C$204,$D185,'测试记录'!$G$5:$G$204,"未通过"))</f>
        <v/>
      </c>
      <c r="L185" s="9">
        <f>IF($B185="","",IF($I185=0,"",_xlfn.MAXIFS('测试记录'!$A$5:$A$204,'测试记录'!$B$5:$B$204,$B185,'测试记录'!$C$5:$C$204,$D185)))</f>
        <v/>
      </c>
      <c r="M185" s="9">
        <f>IF(OR($B185="",$L185=""),"",$L185+'设置'!$B$6)</f>
        <v/>
      </c>
      <c r="N185" s="10">
        <f>IF($B185="","",IF($I185=0,"未测试",IF($K185&gt;0,"修改后复测",IF($J185&lt;'设置'!$B$5,"需继续测试","就绪"))))</f>
        <v/>
      </c>
    </row>
    <row r="186">
      <c r="A186" s="4" t="n"/>
      <c r="B186" s="5" t="n"/>
      <c r="C186" s="6" t="n"/>
      <c r="D186" s="7" t="n"/>
      <c r="E186" s="6" t="n"/>
      <c r="F186" s="6" t="n"/>
      <c r="G186" s="6" t="n"/>
      <c r="H186" s="6" t="n"/>
      <c r="I186" s="8">
        <f>IF($B186="","",COUNTIFS('测试记录'!$B$5:$B$204,$B186,'测试记录'!$C$5:$C$204,$D186))</f>
        <v/>
      </c>
      <c r="J186" s="8">
        <f>IF($B186="","",COUNTIFS('测试记录'!$B$5:$B$204,$B186,'测试记录'!$C$5:$C$204,$D186,'测试记录'!$G$5:$G$204,"通过"))</f>
        <v/>
      </c>
      <c r="K186" s="8">
        <f>IF($B186="","",COUNTIFS('测试记录'!$B$5:$B$204,$B186,'测试记录'!$C$5:$C$204,$D186,'测试记录'!$G$5:$G$204,"未通过"))</f>
        <v/>
      </c>
      <c r="L186" s="9">
        <f>IF($B186="","",IF($I186=0,"",_xlfn.MAXIFS('测试记录'!$A$5:$A$204,'测试记录'!$B$5:$B$204,$B186,'测试记录'!$C$5:$C$204,$D186)))</f>
        <v/>
      </c>
      <c r="M186" s="9">
        <f>IF(OR($B186="",$L186=""),"",$L186+'设置'!$B$6)</f>
        <v/>
      </c>
      <c r="N186" s="10">
        <f>IF($B186="","",IF($I186=0,"未测试",IF($K186&gt;0,"修改后复测",IF($J186&lt;'设置'!$B$5,"需继续测试","就绪"))))</f>
        <v/>
      </c>
    </row>
    <row r="187">
      <c r="A187" s="4" t="n"/>
      <c r="B187" s="5" t="n"/>
      <c r="C187" s="6" t="n"/>
      <c r="D187" s="7" t="n"/>
      <c r="E187" s="6" t="n"/>
      <c r="F187" s="6" t="n"/>
      <c r="G187" s="6" t="n"/>
      <c r="H187" s="6" t="n"/>
      <c r="I187" s="8">
        <f>IF($B187="","",COUNTIFS('测试记录'!$B$5:$B$204,$B187,'测试记录'!$C$5:$C$204,$D187))</f>
        <v/>
      </c>
      <c r="J187" s="8">
        <f>IF($B187="","",COUNTIFS('测试记录'!$B$5:$B$204,$B187,'测试记录'!$C$5:$C$204,$D187,'测试记录'!$G$5:$G$204,"通过"))</f>
        <v/>
      </c>
      <c r="K187" s="8">
        <f>IF($B187="","",COUNTIFS('测试记录'!$B$5:$B$204,$B187,'测试记录'!$C$5:$C$204,$D187,'测试记录'!$G$5:$G$204,"未通过"))</f>
        <v/>
      </c>
      <c r="L187" s="9">
        <f>IF($B187="","",IF($I187=0,"",_xlfn.MAXIFS('测试记录'!$A$5:$A$204,'测试记录'!$B$5:$B$204,$B187,'测试记录'!$C$5:$C$204,$D187)))</f>
        <v/>
      </c>
      <c r="M187" s="9">
        <f>IF(OR($B187="",$L187=""),"",$L187+'设置'!$B$6)</f>
        <v/>
      </c>
      <c r="N187" s="10">
        <f>IF($B187="","",IF($I187=0,"未测试",IF($K187&gt;0,"修改后复测",IF($J187&lt;'设置'!$B$5,"需继续测试","就绪"))))</f>
        <v/>
      </c>
    </row>
    <row r="188">
      <c r="A188" s="4" t="n"/>
      <c r="B188" s="5" t="n"/>
      <c r="C188" s="6" t="n"/>
      <c r="D188" s="7" t="n"/>
      <c r="E188" s="6" t="n"/>
      <c r="F188" s="6" t="n"/>
      <c r="G188" s="6" t="n"/>
      <c r="H188" s="6" t="n"/>
      <c r="I188" s="8">
        <f>IF($B188="","",COUNTIFS('测试记录'!$B$5:$B$204,$B188,'测试记录'!$C$5:$C$204,$D188))</f>
        <v/>
      </c>
      <c r="J188" s="8">
        <f>IF($B188="","",COUNTIFS('测试记录'!$B$5:$B$204,$B188,'测试记录'!$C$5:$C$204,$D188,'测试记录'!$G$5:$G$204,"通过"))</f>
        <v/>
      </c>
      <c r="K188" s="8">
        <f>IF($B188="","",COUNTIFS('测试记录'!$B$5:$B$204,$B188,'测试记录'!$C$5:$C$204,$D188,'测试记录'!$G$5:$G$204,"未通过"))</f>
        <v/>
      </c>
      <c r="L188" s="9">
        <f>IF($B188="","",IF($I188=0,"",_xlfn.MAXIFS('测试记录'!$A$5:$A$204,'测试记录'!$B$5:$B$204,$B188,'测试记录'!$C$5:$C$204,$D188)))</f>
        <v/>
      </c>
      <c r="M188" s="9">
        <f>IF(OR($B188="",$L188=""),"",$L188+'设置'!$B$6)</f>
        <v/>
      </c>
      <c r="N188" s="10">
        <f>IF($B188="","",IF($I188=0,"未测试",IF($K188&gt;0,"修改后复测",IF($J188&lt;'设置'!$B$5,"需继续测试","就绪"))))</f>
        <v/>
      </c>
    </row>
    <row r="189">
      <c r="A189" s="4" t="n"/>
      <c r="B189" s="5" t="n"/>
      <c r="C189" s="6" t="n"/>
      <c r="D189" s="7" t="n"/>
      <c r="E189" s="6" t="n"/>
      <c r="F189" s="6" t="n"/>
      <c r="G189" s="6" t="n"/>
      <c r="H189" s="6" t="n"/>
      <c r="I189" s="8">
        <f>IF($B189="","",COUNTIFS('测试记录'!$B$5:$B$204,$B189,'测试记录'!$C$5:$C$204,$D189))</f>
        <v/>
      </c>
      <c r="J189" s="8">
        <f>IF($B189="","",COUNTIFS('测试记录'!$B$5:$B$204,$B189,'测试记录'!$C$5:$C$204,$D189,'测试记录'!$G$5:$G$204,"通过"))</f>
        <v/>
      </c>
      <c r="K189" s="8">
        <f>IF($B189="","",COUNTIFS('测试记录'!$B$5:$B$204,$B189,'测试记录'!$C$5:$C$204,$D189,'测试记录'!$G$5:$G$204,"未通过"))</f>
        <v/>
      </c>
      <c r="L189" s="9">
        <f>IF($B189="","",IF($I189=0,"",_xlfn.MAXIFS('测试记录'!$A$5:$A$204,'测试记录'!$B$5:$B$204,$B189,'测试记录'!$C$5:$C$204,$D189)))</f>
        <v/>
      </c>
      <c r="M189" s="9">
        <f>IF(OR($B189="",$L189=""),"",$L189+'设置'!$B$6)</f>
        <v/>
      </c>
      <c r="N189" s="10">
        <f>IF($B189="","",IF($I189=0,"未测试",IF($K189&gt;0,"修改后复测",IF($J189&lt;'设置'!$B$5,"需继续测试","就绪"))))</f>
        <v/>
      </c>
    </row>
    <row r="190">
      <c r="A190" s="4" t="n"/>
      <c r="B190" s="5" t="n"/>
      <c r="C190" s="6" t="n"/>
      <c r="D190" s="7" t="n"/>
      <c r="E190" s="6" t="n"/>
      <c r="F190" s="6" t="n"/>
      <c r="G190" s="6" t="n"/>
      <c r="H190" s="6" t="n"/>
      <c r="I190" s="8">
        <f>IF($B190="","",COUNTIFS('测试记录'!$B$5:$B$204,$B190,'测试记录'!$C$5:$C$204,$D190))</f>
        <v/>
      </c>
      <c r="J190" s="8">
        <f>IF($B190="","",COUNTIFS('测试记录'!$B$5:$B$204,$B190,'测试记录'!$C$5:$C$204,$D190,'测试记录'!$G$5:$G$204,"通过"))</f>
        <v/>
      </c>
      <c r="K190" s="8">
        <f>IF($B190="","",COUNTIFS('测试记录'!$B$5:$B$204,$B190,'测试记录'!$C$5:$C$204,$D190,'测试记录'!$G$5:$G$204,"未通过"))</f>
        <v/>
      </c>
      <c r="L190" s="9">
        <f>IF($B190="","",IF($I190=0,"",_xlfn.MAXIFS('测试记录'!$A$5:$A$204,'测试记录'!$B$5:$B$204,$B190,'测试记录'!$C$5:$C$204,$D190)))</f>
        <v/>
      </c>
      <c r="M190" s="9">
        <f>IF(OR($B190="",$L190=""),"",$L190+'设置'!$B$6)</f>
        <v/>
      </c>
      <c r="N190" s="10">
        <f>IF($B190="","",IF($I190=0,"未测试",IF($K190&gt;0,"修改后复测",IF($J190&lt;'设置'!$B$5,"需继续测试","就绪"))))</f>
        <v/>
      </c>
    </row>
    <row r="191">
      <c r="A191" s="4" t="n"/>
      <c r="B191" s="5" t="n"/>
      <c r="C191" s="6" t="n"/>
      <c r="D191" s="7" t="n"/>
      <c r="E191" s="6" t="n"/>
      <c r="F191" s="6" t="n"/>
      <c r="G191" s="6" t="n"/>
      <c r="H191" s="6" t="n"/>
      <c r="I191" s="8">
        <f>IF($B191="","",COUNTIFS('测试记录'!$B$5:$B$204,$B191,'测试记录'!$C$5:$C$204,$D191))</f>
        <v/>
      </c>
      <c r="J191" s="8">
        <f>IF($B191="","",COUNTIFS('测试记录'!$B$5:$B$204,$B191,'测试记录'!$C$5:$C$204,$D191,'测试记录'!$G$5:$G$204,"通过"))</f>
        <v/>
      </c>
      <c r="K191" s="8">
        <f>IF($B191="","",COUNTIFS('测试记录'!$B$5:$B$204,$B191,'测试记录'!$C$5:$C$204,$D191,'测试记录'!$G$5:$G$204,"未通过"))</f>
        <v/>
      </c>
      <c r="L191" s="9">
        <f>IF($B191="","",IF($I191=0,"",_xlfn.MAXIFS('测试记录'!$A$5:$A$204,'测试记录'!$B$5:$B$204,$B191,'测试记录'!$C$5:$C$204,$D191)))</f>
        <v/>
      </c>
      <c r="M191" s="9">
        <f>IF(OR($B191="",$L191=""),"",$L191+'设置'!$B$6)</f>
        <v/>
      </c>
      <c r="N191" s="10">
        <f>IF($B191="","",IF($I191=0,"未测试",IF($K191&gt;0,"修改后复测",IF($J191&lt;'设置'!$B$5,"需继续测试","就绪"))))</f>
        <v/>
      </c>
    </row>
    <row r="192">
      <c r="A192" s="4" t="n"/>
      <c r="B192" s="5" t="n"/>
      <c r="C192" s="6" t="n"/>
      <c r="D192" s="7" t="n"/>
      <c r="E192" s="6" t="n"/>
      <c r="F192" s="6" t="n"/>
      <c r="G192" s="6" t="n"/>
      <c r="H192" s="6" t="n"/>
      <c r="I192" s="8">
        <f>IF($B192="","",COUNTIFS('测试记录'!$B$5:$B$204,$B192,'测试记录'!$C$5:$C$204,$D192))</f>
        <v/>
      </c>
      <c r="J192" s="8">
        <f>IF($B192="","",COUNTIFS('测试记录'!$B$5:$B$204,$B192,'测试记录'!$C$5:$C$204,$D192,'测试记录'!$G$5:$G$204,"通过"))</f>
        <v/>
      </c>
      <c r="K192" s="8">
        <f>IF($B192="","",COUNTIFS('测试记录'!$B$5:$B$204,$B192,'测试记录'!$C$5:$C$204,$D192,'测试记录'!$G$5:$G$204,"未通过"))</f>
        <v/>
      </c>
      <c r="L192" s="9">
        <f>IF($B192="","",IF($I192=0,"",_xlfn.MAXIFS('测试记录'!$A$5:$A$204,'测试记录'!$B$5:$B$204,$B192,'测试记录'!$C$5:$C$204,$D192)))</f>
        <v/>
      </c>
      <c r="M192" s="9">
        <f>IF(OR($B192="",$L192=""),"",$L192+'设置'!$B$6)</f>
        <v/>
      </c>
      <c r="N192" s="10">
        <f>IF($B192="","",IF($I192=0,"未测试",IF($K192&gt;0,"修改后复测",IF($J192&lt;'设置'!$B$5,"需继续测试","就绪"))))</f>
        <v/>
      </c>
    </row>
    <row r="193">
      <c r="A193" s="4" t="n"/>
      <c r="B193" s="5" t="n"/>
      <c r="C193" s="6" t="n"/>
      <c r="D193" s="7" t="n"/>
      <c r="E193" s="6" t="n"/>
      <c r="F193" s="6" t="n"/>
      <c r="G193" s="6" t="n"/>
      <c r="H193" s="6" t="n"/>
      <c r="I193" s="8">
        <f>IF($B193="","",COUNTIFS('测试记录'!$B$5:$B$204,$B193,'测试记录'!$C$5:$C$204,$D193))</f>
        <v/>
      </c>
      <c r="J193" s="8">
        <f>IF($B193="","",COUNTIFS('测试记录'!$B$5:$B$204,$B193,'测试记录'!$C$5:$C$204,$D193,'测试记录'!$G$5:$G$204,"通过"))</f>
        <v/>
      </c>
      <c r="K193" s="8">
        <f>IF($B193="","",COUNTIFS('测试记录'!$B$5:$B$204,$B193,'测试记录'!$C$5:$C$204,$D193,'测试记录'!$G$5:$G$204,"未通过"))</f>
        <v/>
      </c>
      <c r="L193" s="9">
        <f>IF($B193="","",IF($I193=0,"",_xlfn.MAXIFS('测试记录'!$A$5:$A$204,'测试记录'!$B$5:$B$204,$B193,'测试记录'!$C$5:$C$204,$D193)))</f>
        <v/>
      </c>
      <c r="M193" s="9">
        <f>IF(OR($B193="",$L193=""),"",$L193+'设置'!$B$6)</f>
        <v/>
      </c>
      <c r="N193" s="10">
        <f>IF($B193="","",IF($I193=0,"未测试",IF($K193&gt;0,"修改后复测",IF($J193&lt;'设置'!$B$5,"需继续测试","就绪"))))</f>
        <v/>
      </c>
    </row>
    <row r="194">
      <c r="A194" s="4" t="n"/>
      <c r="B194" s="5" t="n"/>
      <c r="C194" s="6" t="n"/>
      <c r="D194" s="7" t="n"/>
      <c r="E194" s="6" t="n"/>
      <c r="F194" s="6" t="n"/>
      <c r="G194" s="6" t="n"/>
      <c r="H194" s="6" t="n"/>
      <c r="I194" s="8">
        <f>IF($B194="","",COUNTIFS('测试记录'!$B$5:$B$204,$B194,'测试记录'!$C$5:$C$204,$D194))</f>
        <v/>
      </c>
      <c r="J194" s="8">
        <f>IF($B194="","",COUNTIFS('测试记录'!$B$5:$B$204,$B194,'测试记录'!$C$5:$C$204,$D194,'测试记录'!$G$5:$G$204,"通过"))</f>
        <v/>
      </c>
      <c r="K194" s="8">
        <f>IF($B194="","",COUNTIFS('测试记录'!$B$5:$B$204,$B194,'测试记录'!$C$5:$C$204,$D194,'测试记录'!$G$5:$G$204,"未通过"))</f>
        <v/>
      </c>
      <c r="L194" s="9">
        <f>IF($B194="","",IF($I194=0,"",_xlfn.MAXIFS('测试记录'!$A$5:$A$204,'测试记录'!$B$5:$B$204,$B194,'测试记录'!$C$5:$C$204,$D194)))</f>
        <v/>
      </c>
      <c r="M194" s="9">
        <f>IF(OR($B194="",$L194=""),"",$L194+'设置'!$B$6)</f>
        <v/>
      </c>
      <c r="N194" s="10">
        <f>IF($B194="","",IF($I194=0,"未测试",IF($K194&gt;0,"修改后复测",IF($J194&lt;'设置'!$B$5,"需继续测试","就绪"))))</f>
        <v/>
      </c>
    </row>
    <row r="195">
      <c r="A195" s="4" t="n"/>
      <c r="B195" s="5" t="n"/>
      <c r="C195" s="6" t="n"/>
      <c r="D195" s="7" t="n"/>
      <c r="E195" s="6" t="n"/>
      <c r="F195" s="6" t="n"/>
      <c r="G195" s="6" t="n"/>
      <c r="H195" s="6" t="n"/>
      <c r="I195" s="8">
        <f>IF($B195="","",COUNTIFS('测试记录'!$B$5:$B$204,$B195,'测试记录'!$C$5:$C$204,$D195))</f>
        <v/>
      </c>
      <c r="J195" s="8">
        <f>IF($B195="","",COUNTIFS('测试记录'!$B$5:$B$204,$B195,'测试记录'!$C$5:$C$204,$D195,'测试记录'!$G$5:$G$204,"通过"))</f>
        <v/>
      </c>
      <c r="K195" s="8">
        <f>IF($B195="","",COUNTIFS('测试记录'!$B$5:$B$204,$B195,'测试记录'!$C$5:$C$204,$D195,'测试记录'!$G$5:$G$204,"未通过"))</f>
        <v/>
      </c>
      <c r="L195" s="9">
        <f>IF($B195="","",IF($I195=0,"",_xlfn.MAXIFS('测试记录'!$A$5:$A$204,'测试记录'!$B$5:$B$204,$B195,'测试记录'!$C$5:$C$204,$D195)))</f>
        <v/>
      </c>
      <c r="M195" s="9">
        <f>IF(OR($B195="",$L195=""),"",$L195+'设置'!$B$6)</f>
        <v/>
      </c>
      <c r="N195" s="10">
        <f>IF($B195="","",IF($I195=0,"未测试",IF($K195&gt;0,"修改后复测",IF($J195&lt;'设置'!$B$5,"需继续测试","就绪"))))</f>
        <v/>
      </c>
    </row>
    <row r="196">
      <c r="A196" s="4" t="n"/>
      <c r="B196" s="5" t="n"/>
      <c r="C196" s="6" t="n"/>
      <c r="D196" s="7" t="n"/>
      <c r="E196" s="6" t="n"/>
      <c r="F196" s="6" t="n"/>
      <c r="G196" s="6" t="n"/>
      <c r="H196" s="6" t="n"/>
      <c r="I196" s="8">
        <f>IF($B196="","",COUNTIFS('测试记录'!$B$5:$B$204,$B196,'测试记录'!$C$5:$C$204,$D196))</f>
        <v/>
      </c>
      <c r="J196" s="8">
        <f>IF($B196="","",COUNTIFS('测试记录'!$B$5:$B$204,$B196,'测试记录'!$C$5:$C$204,$D196,'测试记录'!$G$5:$G$204,"通过"))</f>
        <v/>
      </c>
      <c r="K196" s="8">
        <f>IF($B196="","",COUNTIFS('测试记录'!$B$5:$B$204,$B196,'测试记录'!$C$5:$C$204,$D196,'测试记录'!$G$5:$G$204,"未通过"))</f>
        <v/>
      </c>
      <c r="L196" s="9">
        <f>IF($B196="","",IF($I196=0,"",_xlfn.MAXIFS('测试记录'!$A$5:$A$204,'测试记录'!$B$5:$B$204,$B196,'测试记录'!$C$5:$C$204,$D196)))</f>
        <v/>
      </c>
      <c r="M196" s="9">
        <f>IF(OR($B196="",$L196=""),"",$L196+'设置'!$B$6)</f>
        <v/>
      </c>
      <c r="N196" s="10">
        <f>IF($B196="","",IF($I196=0,"未测试",IF($K196&gt;0,"修改后复测",IF($J196&lt;'设置'!$B$5,"需继续测试","就绪"))))</f>
        <v/>
      </c>
    </row>
    <row r="197">
      <c r="A197" s="4" t="n"/>
      <c r="B197" s="5" t="n"/>
      <c r="C197" s="6" t="n"/>
      <c r="D197" s="7" t="n"/>
      <c r="E197" s="6" t="n"/>
      <c r="F197" s="6" t="n"/>
      <c r="G197" s="6" t="n"/>
      <c r="H197" s="6" t="n"/>
      <c r="I197" s="8">
        <f>IF($B197="","",COUNTIFS('测试记录'!$B$5:$B$204,$B197,'测试记录'!$C$5:$C$204,$D197))</f>
        <v/>
      </c>
      <c r="J197" s="8">
        <f>IF($B197="","",COUNTIFS('测试记录'!$B$5:$B$204,$B197,'测试记录'!$C$5:$C$204,$D197,'测试记录'!$G$5:$G$204,"通过"))</f>
        <v/>
      </c>
      <c r="K197" s="8">
        <f>IF($B197="","",COUNTIFS('测试记录'!$B$5:$B$204,$B197,'测试记录'!$C$5:$C$204,$D197,'测试记录'!$G$5:$G$204,"未通过"))</f>
        <v/>
      </c>
      <c r="L197" s="9">
        <f>IF($B197="","",IF($I197=0,"",_xlfn.MAXIFS('测试记录'!$A$5:$A$204,'测试记录'!$B$5:$B$204,$B197,'测试记录'!$C$5:$C$204,$D197)))</f>
        <v/>
      </c>
      <c r="M197" s="9">
        <f>IF(OR($B197="",$L197=""),"",$L197+'设置'!$B$6)</f>
        <v/>
      </c>
      <c r="N197" s="10">
        <f>IF($B197="","",IF($I197=0,"未测试",IF($K197&gt;0,"修改后复测",IF($J197&lt;'设置'!$B$5,"需继续测试","就绪"))))</f>
        <v/>
      </c>
    </row>
    <row r="198">
      <c r="A198" s="4" t="n"/>
      <c r="B198" s="5" t="n"/>
      <c r="C198" s="6" t="n"/>
      <c r="D198" s="7" t="n"/>
      <c r="E198" s="6" t="n"/>
      <c r="F198" s="6" t="n"/>
      <c r="G198" s="6" t="n"/>
      <c r="H198" s="6" t="n"/>
      <c r="I198" s="8">
        <f>IF($B198="","",COUNTIFS('测试记录'!$B$5:$B$204,$B198,'测试记录'!$C$5:$C$204,$D198))</f>
        <v/>
      </c>
      <c r="J198" s="8">
        <f>IF($B198="","",COUNTIFS('测试记录'!$B$5:$B$204,$B198,'测试记录'!$C$5:$C$204,$D198,'测试记录'!$G$5:$G$204,"通过"))</f>
        <v/>
      </c>
      <c r="K198" s="8">
        <f>IF($B198="","",COUNTIFS('测试记录'!$B$5:$B$204,$B198,'测试记录'!$C$5:$C$204,$D198,'测试记录'!$G$5:$G$204,"未通过"))</f>
        <v/>
      </c>
      <c r="L198" s="9">
        <f>IF($B198="","",IF($I198=0,"",_xlfn.MAXIFS('测试记录'!$A$5:$A$204,'测试记录'!$B$5:$B$204,$B198,'测试记录'!$C$5:$C$204,$D198)))</f>
        <v/>
      </c>
      <c r="M198" s="9">
        <f>IF(OR($B198="",$L198=""),"",$L198+'设置'!$B$6)</f>
        <v/>
      </c>
      <c r="N198" s="10">
        <f>IF($B198="","",IF($I198=0,"未测试",IF($K198&gt;0,"修改后复测",IF($J198&lt;'设置'!$B$5,"需继续测试","就绪"))))</f>
        <v/>
      </c>
    </row>
    <row r="199">
      <c r="A199" s="4" t="n"/>
      <c r="B199" s="5" t="n"/>
      <c r="C199" s="6" t="n"/>
      <c r="D199" s="7" t="n"/>
      <c r="E199" s="6" t="n"/>
      <c r="F199" s="6" t="n"/>
      <c r="G199" s="6" t="n"/>
      <c r="H199" s="6" t="n"/>
      <c r="I199" s="8">
        <f>IF($B199="","",COUNTIFS('测试记录'!$B$5:$B$204,$B199,'测试记录'!$C$5:$C$204,$D199))</f>
        <v/>
      </c>
      <c r="J199" s="8">
        <f>IF($B199="","",COUNTIFS('测试记录'!$B$5:$B$204,$B199,'测试记录'!$C$5:$C$204,$D199,'测试记录'!$G$5:$G$204,"通过"))</f>
        <v/>
      </c>
      <c r="K199" s="8">
        <f>IF($B199="","",COUNTIFS('测试记录'!$B$5:$B$204,$B199,'测试记录'!$C$5:$C$204,$D199,'测试记录'!$G$5:$G$204,"未通过"))</f>
        <v/>
      </c>
      <c r="L199" s="9">
        <f>IF($B199="","",IF($I199=0,"",_xlfn.MAXIFS('测试记录'!$A$5:$A$204,'测试记录'!$B$5:$B$204,$B199,'测试记录'!$C$5:$C$204,$D199)))</f>
        <v/>
      </c>
      <c r="M199" s="9">
        <f>IF(OR($B199="",$L199=""),"",$L199+'设置'!$B$6)</f>
        <v/>
      </c>
      <c r="N199" s="10">
        <f>IF($B199="","",IF($I199=0,"未测试",IF($K199&gt;0,"修改后复测",IF($J199&lt;'设置'!$B$5,"需继续测试","就绪"))))</f>
        <v/>
      </c>
    </row>
    <row r="200">
      <c r="A200" s="4" t="n"/>
      <c r="B200" s="5" t="n"/>
      <c r="C200" s="6" t="n"/>
      <c r="D200" s="7" t="n"/>
      <c r="E200" s="6" t="n"/>
      <c r="F200" s="6" t="n"/>
      <c r="G200" s="6" t="n"/>
      <c r="H200" s="6" t="n"/>
      <c r="I200" s="8">
        <f>IF($B200="","",COUNTIFS('测试记录'!$B$5:$B$204,$B200,'测试记录'!$C$5:$C$204,$D200))</f>
        <v/>
      </c>
      <c r="J200" s="8">
        <f>IF($B200="","",COUNTIFS('测试记录'!$B$5:$B$204,$B200,'测试记录'!$C$5:$C$204,$D200,'测试记录'!$G$5:$G$204,"通过"))</f>
        <v/>
      </c>
      <c r="K200" s="8">
        <f>IF($B200="","",COUNTIFS('测试记录'!$B$5:$B$204,$B200,'测试记录'!$C$5:$C$204,$D200,'测试记录'!$G$5:$G$204,"未通过"))</f>
        <v/>
      </c>
      <c r="L200" s="9">
        <f>IF($B200="","",IF($I200=0,"",_xlfn.MAXIFS('测试记录'!$A$5:$A$204,'测试记录'!$B$5:$B$204,$B200,'测试记录'!$C$5:$C$204,$D200)))</f>
        <v/>
      </c>
      <c r="M200" s="9">
        <f>IF(OR($B200="",$L200=""),"",$L200+'设置'!$B$6)</f>
        <v/>
      </c>
      <c r="N200" s="10">
        <f>IF($B200="","",IF($I200=0,"未测试",IF($K200&gt;0,"修改后复测",IF($J200&lt;'设置'!$B$5,"需继续测试","就绪"))))</f>
        <v/>
      </c>
    </row>
    <row r="201">
      <c r="A201" s="4" t="n"/>
      <c r="B201" s="5" t="n"/>
      <c r="C201" s="6" t="n"/>
      <c r="D201" s="7" t="n"/>
      <c r="E201" s="6" t="n"/>
      <c r="F201" s="6" t="n"/>
      <c r="G201" s="6" t="n"/>
      <c r="H201" s="6" t="n"/>
      <c r="I201" s="8">
        <f>IF($B201="","",COUNTIFS('测试记录'!$B$5:$B$204,$B201,'测试记录'!$C$5:$C$204,$D201))</f>
        <v/>
      </c>
      <c r="J201" s="8">
        <f>IF($B201="","",COUNTIFS('测试记录'!$B$5:$B$204,$B201,'测试记录'!$C$5:$C$204,$D201,'测试记录'!$G$5:$G$204,"通过"))</f>
        <v/>
      </c>
      <c r="K201" s="8">
        <f>IF($B201="","",COUNTIFS('测试记录'!$B$5:$B$204,$B201,'测试记录'!$C$5:$C$204,$D201,'测试记录'!$G$5:$G$204,"未通过"))</f>
        <v/>
      </c>
      <c r="L201" s="9">
        <f>IF($B201="","",IF($I201=0,"",_xlfn.MAXIFS('测试记录'!$A$5:$A$204,'测试记录'!$B$5:$B$204,$B201,'测试记录'!$C$5:$C$204,$D201)))</f>
        <v/>
      </c>
      <c r="M201" s="9">
        <f>IF(OR($B201="",$L201=""),"",$L201+'设置'!$B$6)</f>
        <v/>
      </c>
      <c r="N201" s="10">
        <f>IF($B201="","",IF($I201=0,"未测试",IF($K201&gt;0,"修改后复测",IF($J201&lt;'设置'!$B$5,"需继续测试","就绪"))))</f>
        <v/>
      </c>
    </row>
    <row r="202">
      <c r="A202" s="4" t="n"/>
      <c r="B202" s="5" t="n"/>
      <c r="C202" s="6" t="n"/>
      <c r="D202" s="7" t="n"/>
      <c r="E202" s="6" t="n"/>
      <c r="F202" s="6" t="n"/>
      <c r="G202" s="6" t="n"/>
      <c r="H202" s="6" t="n"/>
      <c r="I202" s="8">
        <f>IF($B202="","",COUNTIFS('测试记录'!$B$5:$B$204,$B202,'测试记录'!$C$5:$C$204,$D202))</f>
        <v/>
      </c>
      <c r="J202" s="8">
        <f>IF($B202="","",COUNTIFS('测试记录'!$B$5:$B$204,$B202,'测试记录'!$C$5:$C$204,$D202,'测试记录'!$G$5:$G$204,"通过"))</f>
        <v/>
      </c>
      <c r="K202" s="8">
        <f>IF($B202="","",COUNTIFS('测试记录'!$B$5:$B$204,$B202,'测试记录'!$C$5:$C$204,$D202,'测试记录'!$G$5:$G$204,"未通过"))</f>
        <v/>
      </c>
      <c r="L202" s="9">
        <f>IF($B202="","",IF($I202=0,"",_xlfn.MAXIFS('测试记录'!$A$5:$A$204,'测试记录'!$B$5:$B$204,$B202,'测试记录'!$C$5:$C$204,$D202)))</f>
        <v/>
      </c>
      <c r="M202" s="9">
        <f>IF(OR($B202="",$L202=""),"",$L202+'设置'!$B$6)</f>
        <v/>
      </c>
      <c r="N202" s="10">
        <f>IF($B202="","",IF($I202=0,"未测试",IF($K202&gt;0,"修改后复测",IF($J202&lt;'设置'!$B$5,"需继续测试","就绪"))))</f>
        <v/>
      </c>
    </row>
    <row r="203">
      <c r="A203" s="4" t="n"/>
      <c r="B203" s="5" t="n"/>
      <c r="C203" s="6" t="n"/>
      <c r="D203" s="7" t="n"/>
      <c r="E203" s="6" t="n"/>
      <c r="F203" s="6" t="n"/>
      <c r="G203" s="6" t="n"/>
      <c r="H203" s="6" t="n"/>
      <c r="I203" s="8">
        <f>IF($B203="","",COUNTIFS('测试记录'!$B$5:$B$204,$B203,'测试记录'!$C$5:$C$204,$D203))</f>
        <v/>
      </c>
      <c r="J203" s="8">
        <f>IF($B203="","",COUNTIFS('测试记录'!$B$5:$B$204,$B203,'测试记录'!$C$5:$C$204,$D203,'测试记录'!$G$5:$G$204,"通过"))</f>
        <v/>
      </c>
      <c r="K203" s="8">
        <f>IF($B203="","",COUNTIFS('测试记录'!$B$5:$B$204,$B203,'测试记录'!$C$5:$C$204,$D203,'测试记录'!$G$5:$G$204,"未通过"))</f>
        <v/>
      </c>
      <c r="L203" s="9">
        <f>IF($B203="","",IF($I203=0,"",_xlfn.MAXIFS('测试记录'!$A$5:$A$204,'测试记录'!$B$5:$B$204,$B203,'测试记录'!$C$5:$C$204,$D203)))</f>
        <v/>
      </c>
      <c r="M203" s="9">
        <f>IF(OR($B203="",$L203=""),"",$L203+'设置'!$B$6)</f>
        <v/>
      </c>
      <c r="N203" s="10">
        <f>IF($B203="","",IF($I203=0,"未测试",IF($K203&gt;0,"修改后复测",IF($J203&lt;'设置'!$B$5,"需继续测试","就绪"))))</f>
        <v/>
      </c>
    </row>
    <row r="204">
      <c r="A204" s="4" t="n"/>
      <c r="B204" s="5" t="n"/>
      <c r="C204" s="6" t="n"/>
      <c r="D204" s="7" t="n"/>
      <c r="E204" s="6" t="n"/>
      <c r="F204" s="6" t="n"/>
      <c r="G204" s="6" t="n"/>
      <c r="H204" s="6" t="n"/>
      <c r="I204" s="8">
        <f>IF($B204="","",COUNTIFS('测试记录'!$B$5:$B$204,$B204,'测试记录'!$C$5:$C$204,$D204))</f>
        <v/>
      </c>
      <c r="J204" s="8">
        <f>IF($B204="","",COUNTIFS('测试记录'!$B$5:$B$204,$B204,'测试记录'!$C$5:$C$204,$D204,'测试记录'!$G$5:$G$204,"通过"))</f>
        <v/>
      </c>
      <c r="K204" s="8">
        <f>IF($B204="","",COUNTIFS('测试记录'!$B$5:$B$204,$B204,'测试记录'!$C$5:$C$204,$D204,'测试记录'!$G$5:$G$204,"未通过"))</f>
        <v/>
      </c>
      <c r="L204" s="9">
        <f>IF($B204="","",IF($I204=0,"",_xlfn.MAXIFS('测试记录'!$A$5:$A$204,'测试记录'!$B$5:$B$204,$B204,'测试记录'!$C$5:$C$204,$D204)))</f>
        <v/>
      </c>
      <c r="M204" s="9">
        <f>IF(OR($B204="",$L204=""),"",$L204+'设置'!$B$6)</f>
        <v/>
      </c>
      <c r="N204" s="10">
        <f>IF($B204="","",IF($I204=0,"未测试",IF($K204&gt;0,"修改后复测",IF($J204&lt;'设置'!$B$5,"需继续测试","就绪"))))</f>
        <v/>
      </c>
    </row>
  </sheetData>
  <autoFilter ref="A4:N204"/>
  <conditionalFormatting sqref="N5:N204">
    <cfRule type="expression" priority="1" dxfId="0">
      <formula>N5="就绪"</formula>
    </cfRule>
    <cfRule type="expression" priority="2" dxfId="1">
      <formula>N5="需继续测试"</formula>
    </cfRule>
    <cfRule type="expression" priority="3" dxfId="2">
      <formula>N5="修改后复测"</formula>
    </cfRule>
    <cfRule type="expression" priority="4" dxfId="3">
      <formula>N5="未测试"</formula>
    </cfRule>
  </conditionalFormatting>
  <conditionalFormatting sqref="M5:M204">
    <cfRule type="expression" priority="5" dxfId="2">
      <formula>AND(ISNUMBER(M5),M5&lt;TODAY())</formula>
    </cfRule>
  </conditionalFormatting>
  <conditionalFormatting sqref="K5:K204">
    <cfRule type="expression" priority="6" dxfId="2">
      <formula>AND(ISNUMBER(K5),K5&gt;0)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9" customWidth="1" min="3" max="3"/>
    <col width="44" customWidth="1" min="4" max="4"/>
    <col width="12" customWidth="1" min="5" max="5"/>
    <col width="40" customWidth="1" min="6" max="6"/>
    <col width="10" customWidth="1" min="7" max="7"/>
    <col width="16" customWidth="1" min="8" max="8"/>
    <col width="50" customWidth="1" min="9" max="9"/>
    <col width="16" customWidth="1" min="10" max="10"/>
  </cols>
  <sheetData>
    <row r="1">
      <c r="A1" s="1" t="inlineStr">
        <is>
          <t>提示词测试记录</t>
        </is>
      </c>
    </row>
    <row r="2">
      <c r="A2" s="2" t="inlineStr">
        <is>
          <t>每次测试一行。使用删除了客户数据的真实案例测试：只写名字（不带姓），不写邮箱、地址、订单号或银行卡信息。对提示词的任何修改都算新版本：要重新测试。示例：Quillfeather Stationery，一家虚构的网店，2026 年 9 月和 10 月。</t>
        </is>
      </c>
    </row>
    <row r="4" ht="34" customHeight="1">
      <c r="A4" s="3" t="inlineStr">
        <is>
          <t>日期</t>
        </is>
      </c>
      <c r="B4" s="3" t="inlineStr">
        <is>
          <t>提示词</t>
        </is>
      </c>
      <c r="C4" s="3" t="inlineStr">
        <is>
          <t>版本</t>
        </is>
      </c>
      <c r="D4" s="3" t="inlineStr">
        <is>
          <t>测试输入（不含客户数据）</t>
        </is>
      </c>
      <c r="E4" s="3" t="inlineStr">
        <is>
          <t>已删除客户数据</t>
        </is>
      </c>
      <c r="F4" s="3" t="inlineStr">
        <is>
          <t>预期结果（满足即通过）</t>
        </is>
      </c>
      <c r="G4" s="3" t="inlineStr">
        <is>
          <t>结果</t>
        </is>
      </c>
      <c r="H4" s="3" t="inlineStr">
        <is>
          <t>检查人</t>
        </is>
      </c>
      <c r="I4" s="3" t="inlineStr">
        <is>
          <t>问题和修正</t>
        </is>
      </c>
      <c r="J4" s="3" t="inlineStr">
        <is>
          <t>计入</t>
        </is>
      </c>
    </row>
    <row r="5">
      <c r="A5" s="11" t="n">
        <v>46286</v>
      </c>
      <c r="B5" s="5" t="inlineStr">
        <is>
          <t>根据事实回复</t>
        </is>
      </c>
      <c r="C5" s="7" t="n">
        <v>1</v>
      </c>
      <c r="D5" s="6" t="inlineStr">
        <is>
          <t>包裹延误：快递公司显示还需 2 天</t>
        </is>
      </c>
      <c r="E5" s="4" t="inlineStr">
        <is>
          <t>是</t>
        </is>
      </c>
      <c r="F5" s="6" t="inlineStr">
        <is>
          <t>只写事实、快递公司的日期、一个下一步</t>
        </is>
      </c>
      <c r="G5" s="12" t="inlineStr">
        <is>
          <t>未通过</t>
        </is>
      </c>
      <c r="H5" s="6" t="inlineStr">
        <is>
          <t>Noelle Kapoor</t>
        </is>
      </c>
      <c r="I5" s="6" t="inlineStr">
        <is>
          <t>提供了一个我们并没有的 15% 折扣码。第 2 版：除非事实中写明，否则不提折扣或优惠码。</t>
        </is>
      </c>
      <c r="J5" s="13">
        <f>IF(OR($B5="",$C5=""),"",IFERROR(IF(INDEX('提示词库'!$D$5:$D$204,MATCH($B5,'提示词库'!$B$5:$B$204,0))=$C5,"当前版本","旧版本"),"不在库中"))</f>
        <v/>
      </c>
    </row>
    <row r="6">
      <c r="A6" s="11" t="n">
        <v>46286</v>
      </c>
      <c r="B6" s="5" t="inlineStr">
        <is>
          <t>根据事实回复</t>
        </is>
      </c>
      <c r="C6" s="7" t="n">
        <v>2</v>
      </c>
      <c r="D6" s="6" t="inlineStr">
        <is>
          <t>包裹延误：快递公司显示还需 2 天</t>
        </is>
      </c>
      <c r="E6" s="4" t="inlineStr">
        <is>
          <t>是</t>
        </is>
      </c>
      <c r="F6" s="6" t="inlineStr">
        <is>
          <t>只写事实、快递公司的日期、一个下一步</t>
        </is>
      </c>
      <c r="G6" s="12" t="inlineStr">
        <is>
          <t>通过</t>
        </is>
      </c>
      <c r="H6" s="6" t="inlineStr">
        <is>
          <t>Noelle Kapoor</t>
        </is>
      </c>
      <c r="I6" s="6" t="n"/>
      <c r="J6" s="13">
        <f>IF(OR($B6="",$C6=""),"",IFERROR(IF(INDEX('提示词库'!$D$5:$D$204,MATCH($B6,'提示词库'!$B$5:$B$204,0))=$C6,"当前版本","旧版本"),"不在库中"))</f>
        <v/>
      </c>
    </row>
    <row r="7">
      <c r="A7" s="11" t="n">
        <v>46287</v>
      </c>
      <c r="B7" s="5" t="inlineStr">
        <is>
          <t>根据事实回复</t>
        </is>
      </c>
      <c r="C7" s="7" t="n">
        <v>2</v>
      </c>
      <c r="D7" s="6" t="inlineStr">
        <is>
          <t>寄错了钢笔颜色，已批准换货</t>
        </is>
      </c>
      <c r="E7" s="4" t="inlineStr">
        <is>
          <t>是</t>
        </is>
      </c>
      <c r="F7" s="6" t="inlineStr">
        <is>
          <t>按决定换货、附退货标签、一个下一步</t>
        </is>
      </c>
      <c r="G7" s="12" t="inlineStr">
        <is>
          <t>通过</t>
        </is>
      </c>
      <c r="H7" s="6" t="inlineStr">
        <is>
          <t>Noelle Kapoor</t>
        </is>
      </c>
      <c r="I7" s="6" t="n"/>
      <c r="J7" s="13">
        <f>IF(OR($B7="",$C7=""),"",IFERROR(IF(INDEX('提示词库'!$D$5:$D$204,MATCH($B7,'提示词库'!$B$5:$B$204,0))=$C7,"当前版本","旧版本"),"不在库中"))</f>
        <v/>
      </c>
    </row>
    <row r="8">
      <c r="A8" s="11" t="n">
        <v>46307</v>
      </c>
      <c r="B8" s="5" t="inlineStr">
        <is>
          <t>根据事实回复</t>
        </is>
      </c>
      <c r="C8" s="7" t="n">
        <v>2</v>
      </c>
      <c r="D8" s="6" t="inlineStr">
        <is>
          <t>钢笔漏墨、笔记本被弄脏：特快免费寄出替换品（10 月 12 日的聊天）</t>
        </is>
      </c>
      <c r="E8" s="4" t="inlineStr">
        <is>
          <t>是</t>
        </is>
      </c>
      <c r="F8" s="6" t="inlineStr">
        <is>
          <t>只写决定、10 月 14 日（星期三）、无需退回</t>
        </is>
      </c>
      <c r="G8" s="12" t="inlineStr">
        <is>
          <t>未通过</t>
        </is>
      </c>
      <c r="H8" s="6" t="inlineStr">
        <is>
          <t>Noelle Kapoor</t>
        </is>
      </c>
      <c r="I8" s="6" t="inlineStr">
        <is>
          <t>添加了“我们还退还了您的运费”：并未决定。发送前已删除。第 3 版：除非事实中写明，否则不提退款或抵用金。</t>
        </is>
      </c>
      <c r="J8" s="13">
        <f>IF(OR($B8="",$C8=""),"",IFERROR(IF(INDEX('提示词库'!$D$5:$D$204,MATCH($B8,'提示词库'!$B$5:$B$204,0))=$C8,"当前版本","旧版本"),"不在库中"))</f>
        <v/>
      </c>
    </row>
    <row r="9">
      <c r="A9" s="11" t="n">
        <v>46307</v>
      </c>
      <c r="B9" s="5" t="inlineStr">
        <is>
          <t>根据事实回复</t>
        </is>
      </c>
      <c r="C9" s="7" t="n">
        <v>3</v>
      </c>
      <c r="D9" s="6" t="inlineStr">
        <is>
          <t>钢笔漏墨、笔记本被弄脏：特快免费寄出替换品（10 月 12 日的聊天）</t>
        </is>
      </c>
      <c r="E9" s="4" t="inlineStr">
        <is>
          <t>是</t>
        </is>
      </c>
      <c r="F9" s="6" t="inlineStr">
        <is>
          <t>只写决定、10 月 14 日（星期三）、无需退回</t>
        </is>
      </c>
      <c r="G9" s="12" t="inlineStr">
        <is>
          <t>通过</t>
        </is>
      </c>
      <c r="H9" s="6" t="inlineStr">
        <is>
          <t>Noelle Kapoor</t>
        </is>
      </c>
      <c r="I9" s="6" t="inlineStr">
        <is>
          <t>复测之前未通过的案例</t>
        </is>
      </c>
      <c r="J9" s="13">
        <f>IF(OR($B9="",$C9=""),"",IFERROR(IF(INDEX('提示词库'!$D$5:$D$204,MATCH($B9,'提示词库'!$B$5:$B$204,0))=$C9,"当前版本","旧版本"),"不在库中"))</f>
        <v/>
      </c>
    </row>
    <row r="10">
      <c r="A10" s="11" t="n">
        <v>46308</v>
      </c>
      <c r="B10" s="5" t="inlineStr">
        <is>
          <t>根据事实回复</t>
        </is>
      </c>
      <c r="C10" s="7" t="n">
        <v>3</v>
      </c>
      <c r="D10" s="6" t="inlineStr">
        <is>
          <t>包裹延误：快递公司显示还需 2 天</t>
        </is>
      </c>
      <c r="E10" s="4" t="inlineStr">
        <is>
          <t>是</t>
        </is>
      </c>
      <c r="F10" s="6" t="inlineStr">
        <is>
          <t>只写事实、快递公司的日期、一个下一步</t>
        </is>
      </c>
      <c r="G10" s="12" t="inlineStr">
        <is>
          <t>通过</t>
        </is>
      </c>
      <c r="H10" s="6" t="inlineStr">
        <is>
          <t>Noelle Kapoor</t>
        </is>
      </c>
      <c r="I10" s="6" t="n"/>
      <c r="J10" s="13">
        <f>IF(OR($B10="",$C10=""),"",IFERROR(IF(INDEX('提示词库'!$D$5:$D$204,MATCH($B10,'提示词库'!$B$5:$B$204,0))=$C10,"当前版本","旧版本"),"不在库中"))</f>
        <v/>
      </c>
    </row>
    <row r="11">
      <c r="A11" s="11" t="n">
        <v>46308</v>
      </c>
      <c r="B11" s="5" t="inlineStr">
        <is>
          <t>根据事实回复</t>
        </is>
      </c>
      <c r="C11" s="7" t="n">
        <v>3</v>
      </c>
      <c r="D11" s="6" t="inlineStr">
        <is>
          <t>寄错了钢笔颜色，已批准换货</t>
        </is>
      </c>
      <c r="E11" s="4" t="inlineStr">
        <is>
          <t>是</t>
        </is>
      </c>
      <c r="F11" s="6" t="inlineStr">
        <is>
          <t>按决定换货、附退货标签、一个下一步</t>
        </is>
      </c>
      <c r="G11" s="12" t="inlineStr">
        <is>
          <t>通过</t>
        </is>
      </c>
      <c r="H11" s="6" t="inlineStr">
        <is>
          <t>Noelle Kapoor</t>
        </is>
      </c>
      <c r="I11" s="6" t="n"/>
      <c r="J11" s="13">
        <f>IF(OR($B11="",$C11=""),"",IFERROR(IF(INDEX('提示词库'!$D$5:$D$204,MATCH($B11,'提示词库'!$B$5:$B$204,0))=$C11,"当前版本","旧版本"),"不在库中"))</f>
        <v/>
      </c>
    </row>
    <row r="12">
      <c r="A12" s="11" t="n">
        <v>46300</v>
      </c>
      <c r="B12" s="5" t="inlineStr">
        <is>
          <t>5 行交接摘要</t>
        </is>
      </c>
      <c r="C12" s="7" t="n">
        <v>1</v>
      </c>
      <c r="D12" s="6" t="inlineStr">
        <is>
          <t>关于定制刻字的对话，共 14 条消息</t>
        </is>
      </c>
      <c r="E12" s="4" t="inlineStr">
        <is>
          <t>是</t>
        </is>
      </c>
      <c r="F12" s="6" t="inlineStr">
        <is>
          <t>5 行；每个承诺都附日期；不确定的地方写“不明确”</t>
        </is>
      </c>
      <c r="G12" s="12" t="inlineStr">
        <is>
          <t>通过</t>
        </is>
      </c>
      <c r="H12" s="6" t="inlineStr">
        <is>
          <t>Noelle Kapoor</t>
        </is>
      </c>
      <c r="I12" s="6" t="n"/>
      <c r="J12" s="13">
        <f>IF(OR($B12="",$C12=""),"",IFERROR(IF(INDEX('提示词库'!$D$5:$D$204,MATCH($B12,'提示词库'!$B$5:$B$204,0))=$C12,"当前版本","旧版本"),"不在库中"))</f>
        <v/>
      </c>
    </row>
    <row r="13">
      <c r="A13" s="11" t="n">
        <v>46301</v>
      </c>
      <c r="B13" s="5" t="inlineStr">
        <is>
          <t>5 行交接摘要</t>
        </is>
      </c>
      <c r="C13" s="7" t="n">
        <v>1</v>
      </c>
      <c r="D13" s="6" t="inlineStr">
        <is>
          <t>关于包裹丢失索赔的对话，共 9 条消息</t>
        </is>
      </c>
      <c r="E13" s="4" t="inlineStr">
        <is>
          <t>是</t>
        </is>
      </c>
      <c r="F13" s="6" t="inlineStr">
        <is>
          <t>5 行；每个承诺都附日期；不确定的地方写“不明确”</t>
        </is>
      </c>
      <c r="G13" s="12" t="inlineStr">
        <is>
          <t>通过</t>
        </is>
      </c>
      <c r="H13" s="6" t="inlineStr">
        <is>
          <t>Noelle Kapoor</t>
        </is>
      </c>
      <c r="I13" s="6" t="n"/>
      <c r="J13" s="13">
        <f>IF(OR($B13="",$C13=""),"",IFERROR(IF(INDEX('提示词库'!$D$5:$D$204,MATCH($B13,'提示词库'!$B$5:$B$204,0))=$C13,"当前版本","旧版本"),"不在库中"))</f>
        <v/>
      </c>
    </row>
    <row r="14">
      <c r="A14" s="11" t="n">
        <v>46302</v>
      </c>
      <c r="B14" s="5" t="inlineStr">
        <is>
          <t>对照政策质检</t>
        </is>
      </c>
      <c r="C14" s="7" t="n">
        <v>1</v>
      </c>
      <c r="D14" s="6" t="inlineStr">
        <is>
          <t>承诺次日送达的草稿</t>
        </is>
      </c>
      <c r="E14" s="4" t="inlineStr">
        <is>
          <t>是</t>
        </is>
      </c>
      <c r="F14" s="6" t="inlineStr">
        <is>
          <t>把送达承诺标为“事实中没有”</t>
        </is>
      </c>
      <c r="G14" s="12" t="inlineStr">
        <is>
          <t>通过</t>
        </is>
      </c>
      <c r="H14" s="6" t="inlineStr">
        <is>
          <t>Noelle Kapoor</t>
        </is>
      </c>
      <c r="I14" s="6" t="n"/>
      <c r="J14" s="13">
        <f>IF(OR($B14="",$C14=""),"",IFERROR(IF(INDEX('提示词库'!$D$5:$D$204,MATCH($B14,'提示词库'!$B$5:$B$204,0))=$C14,"当前版本","旧版本"),"不在库中"))</f>
        <v/>
      </c>
    </row>
    <row r="15">
      <c r="A15" s="11" t="n">
        <v>46302</v>
      </c>
      <c r="B15" s="5" t="inlineStr">
        <is>
          <t>对照政策质检</t>
        </is>
      </c>
      <c r="C15" s="7" t="n">
        <v>1</v>
      </c>
      <c r="D15" s="6" t="inlineStr">
        <is>
          <t>退款金额错误的草稿（写成 $12，应为 $21）</t>
        </is>
      </c>
      <c r="E15" s="4" t="inlineStr">
        <is>
          <t>是</t>
        </is>
      </c>
      <c r="F15" s="6" t="inlineStr">
        <is>
          <t>指出金额问题</t>
        </is>
      </c>
      <c r="G15" s="12" t="inlineStr">
        <is>
          <t>通过</t>
        </is>
      </c>
      <c r="H15" s="6" t="inlineStr">
        <is>
          <t>Noelle Kapoor</t>
        </is>
      </c>
      <c r="I15" s="6" t="n"/>
      <c r="J15" s="13">
        <f>IF(OR($B15="",$C15=""),"",IFERROR(IF(INDEX('提示词库'!$D$5:$D$204,MATCH($B15,'提示词库'!$B$5:$B$204,0))=$C15,"当前版本","旧版本"),"不在库中"))</f>
        <v/>
      </c>
    </row>
    <row r="16">
      <c r="A16" s="11" t="n">
        <v>46303</v>
      </c>
      <c r="B16" s="5" t="inlineStr">
        <is>
          <t>对照政策质检</t>
        </is>
      </c>
      <c r="C16" s="7" t="n">
        <v>1</v>
      </c>
      <c r="D16" s="6" t="inlineStr">
        <is>
          <t>没有问题的草稿，所有事实都正确</t>
        </is>
      </c>
      <c r="E16" s="4" t="inlineStr">
        <is>
          <t>是</t>
        </is>
      </c>
      <c r="F16" s="6" t="inlineStr">
        <is>
          <t>没有发现需要修改之处，也不改写草稿</t>
        </is>
      </c>
      <c r="G16" s="12" t="inlineStr">
        <is>
          <t>通过</t>
        </is>
      </c>
      <c r="H16" s="6" t="inlineStr">
        <is>
          <t>Noelle Kapoor</t>
        </is>
      </c>
      <c r="I16" s="6" t="n"/>
      <c r="J16" s="13">
        <f>IF(OR($B16="",$C16=""),"",IFERROR(IF(INDEX('提示词库'!$D$5:$D$204,MATCH($B16,'提示词库'!$B$5:$B$204,0))=$C16,"当前版本","旧版本"),"不在库中"))</f>
        <v/>
      </c>
    </row>
    <row r="17">
      <c r="A17" s="11" t="n">
        <v>46303</v>
      </c>
      <c r="B17" s="5" t="inlineStr">
        <is>
          <t>根据已解决的聊天写帮助文章</t>
        </is>
      </c>
      <c r="C17" s="7" t="n">
        <v>1</v>
      </c>
      <c r="D17" s="6" t="inlineStr">
        <is>
          <t>5 段关于哪种墨囊适配哪支钢笔的聊天</t>
        </is>
      </c>
      <c r="E17" s="4" t="inlineStr">
        <is>
          <t>是</t>
        </is>
      </c>
      <c r="F17" s="6" t="inlineStr">
        <is>
          <t>步骤只来自有效的解决方法</t>
        </is>
      </c>
      <c r="G17" s="12" t="inlineStr">
        <is>
          <t>未通过</t>
        </is>
      </c>
      <c r="H17" s="6" t="inlineStr">
        <is>
          <t>Noelle Kapoor</t>
        </is>
      </c>
      <c r="I17" s="6" t="inlineStr">
        <is>
          <t>编造了一个墨囊尺寸。第 2 版：只使用有效解决方法中的步骤。</t>
        </is>
      </c>
      <c r="J17" s="13">
        <f>IF(OR($B17="",$C17=""),"",IFERROR(IF(INDEX('提示词库'!$D$5:$D$204,MATCH($B17,'提示词库'!$B$5:$B$204,0))=$C17,"当前版本","旧版本"),"不在库中"))</f>
        <v/>
      </c>
    </row>
    <row r="18">
      <c r="A18" s="11" t="n">
        <v>46304</v>
      </c>
      <c r="B18" s="5" t="inlineStr">
        <is>
          <t>根据已解决的聊天写帮助文章</t>
        </is>
      </c>
      <c r="C18" s="7" t="n">
        <v>2</v>
      </c>
      <c r="D18" s="6" t="inlineStr">
        <is>
          <t>5 段关于哪种墨囊适配哪支钢笔的聊天</t>
        </is>
      </c>
      <c r="E18" s="4" t="inlineStr">
        <is>
          <t>是</t>
        </is>
      </c>
      <c r="F18" s="6" t="inlineStr">
        <is>
          <t>步骤只来自有效的解决方法</t>
        </is>
      </c>
      <c r="G18" s="12" t="inlineStr">
        <is>
          <t>通过</t>
        </is>
      </c>
      <c r="H18" s="6" t="inlineStr">
        <is>
          <t>Noelle Kapoor</t>
        </is>
      </c>
      <c r="I18" s="6" t="n"/>
      <c r="J18" s="13">
        <f>IF(OR($B18="",$C18=""),"",IFERROR(IF(INDEX('提示词库'!$D$5:$D$204,MATCH($B18,'提示词库'!$B$5:$B$204,0))=$C18,"当前版本","旧版本"),"不在库中"))</f>
        <v/>
      </c>
    </row>
    <row r="19">
      <c r="A19" s="11" t="n">
        <v>46304</v>
      </c>
      <c r="B19" s="5" t="inlineStr">
        <is>
          <t>翻译并回译</t>
        </is>
      </c>
      <c r="C19" s="7" t="n">
        <v>1</v>
      </c>
      <c r="D19" s="6" t="inlineStr">
        <is>
          <t>把延误回复译成西班牙语，使用正式称呼</t>
        </is>
      </c>
      <c r="E19" s="4" t="inlineStr">
        <is>
          <t>否</t>
        </is>
      </c>
      <c r="F19" s="6" t="inlineStr">
        <is>
          <t>正式称呼；日期和金额不变；回译与原文一致</t>
        </is>
      </c>
      <c r="G19" s="12" t="inlineStr">
        <is>
          <t>未通过</t>
        </is>
      </c>
      <c r="H19" s="6" t="inlineStr">
        <is>
          <t>Noelle Kapoor</t>
        </is>
      </c>
      <c r="I19" s="6" t="inlineStr">
        <is>
          <t>用了非正式称呼。误粘贴了客户的全名：已删除该聊天，并向团队重申规则。</t>
        </is>
      </c>
      <c r="J19" s="13">
        <f>IF(OR($B19="",$C19=""),"",IFERROR(IF(INDEX('提示词库'!$D$5:$D$204,MATCH($B19,'提示词库'!$B$5:$B$204,0))=$C19,"当前版本","旧版本"),"不在库中"))</f>
        <v/>
      </c>
    </row>
    <row r="20">
      <c r="A20" s="11" t="n"/>
      <c r="B20" s="5" t="n"/>
      <c r="C20" s="7" t="n"/>
      <c r="D20" s="6" t="n"/>
      <c r="E20" s="4" t="n"/>
      <c r="F20" s="6" t="n"/>
      <c r="G20" s="12" t="n"/>
      <c r="H20" s="6" t="n"/>
      <c r="I20" s="6" t="n"/>
      <c r="J20" s="13">
        <f>IF(OR($B20="",$C20=""),"",IFERROR(IF(INDEX('提示词库'!$D$5:$D$204,MATCH($B20,'提示词库'!$B$5:$B$204,0))=$C20,"当前版本","旧版本"),"不在库中"))</f>
        <v/>
      </c>
    </row>
    <row r="21">
      <c r="A21" s="11" t="n"/>
      <c r="B21" s="5" t="n"/>
      <c r="C21" s="7" t="n"/>
      <c r="D21" s="6" t="n"/>
      <c r="E21" s="4" t="n"/>
      <c r="F21" s="6" t="n"/>
      <c r="G21" s="12" t="n"/>
      <c r="H21" s="6" t="n"/>
      <c r="I21" s="6" t="n"/>
      <c r="J21" s="13">
        <f>IF(OR($B21="",$C21=""),"",IFERROR(IF(INDEX('提示词库'!$D$5:$D$204,MATCH($B21,'提示词库'!$B$5:$B$204,0))=$C21,"当前版本","旧版本"),"不在库中"))</f>
        <v/>
      </c>
    </row>
    <row r="22">
      <c r="A22" s="11" t="n"/>
      <c r="B22" s="5" t="n"/>
      <c r="C22" s="7" t="n"/>
      <c r="D22" s="6" t="n"/>
      <c r="E22" s="4" t="n"/>
      <c r="F22" s="6" t="n"/>
      <c r="G22" s="12" t="n"/>
      <c r="H22" s="6" t="n"/>
      <c r="I22" s="6" t="n"/>
      <c r="J22" s="13">
        <f>IF(OR($B22="",$C22=""),"",IFERROR(IF(INDEX('提示词库'!$D$5:$D$204,MATCH($B22,'提示词库'!$B$5:$B$204,0))=$C22,"当前版本","旧版本"),"不在库中"))</f>
        <v/>
      </c>
    </row>
    <row r="23">
      <c r="A23" s="11" t="n"/>
      <c r="B23" s="5" t="n"/>
      <c r="C23" s="7" t="n"/>
      <c r="D23" s="6" t="n"/>
      <c r="E23" s="4" t="n"/>
      <c r="F23" s="6" t="n"/>
      <c r="G23" s="12" t="n"/>
      <c r="H23" s="6" t="n"/>
      <c r="I23" s="6" t="n"/>
      <c r="J23" s="13">
        <f>IF(OR($B23="",$C23=""),"",IFERROR(IF(INDEX('提示词库'!$D$5:$D$204,MATCH($B23,'提示词库'!$B$5:$B$204,0))=$C23,"当前版本","旧版本"),"不在库中"))</f>
        <v/>
      </c>
    </row>
    <row r="24">
      <c r="A24" s="11" t="n"/>
      <c r="B24" s="5" t="n"/>
      <c r="C24" s="7" t="n"/>
      <c r="D24" s="6" t="n"/>
      <c r="E24" s="4" t="n"/>
      <c r="F24" s="6" t="n"/>
      <c r="G24" s="12" t="n"/>
      <c r="H24" s="6" t="n"/>
      <c r="I24" s="6" t="n"/>
      <c r="J24" s="13">
        <f>IF(OR($B24="",$C24=""),"",IFERROR(IF(INDEX('提示词库'!$D$5:$D$204,MATCH($B24,'提示词库'!$B$5:$B$204,0))=$C24,"当前版本","旧版本"),"不在库中"))</f>
        <v/>
      </c>
    </row>
    <row r="25">
      <c r="A25" s="11" t="n"/>
      <c r="B25" s="5" t="n"/>
      <c r="C25" s="7" t="n"/>
      <c r="D25" s="6" t="n"/>
      <c r="E25" s="4" t="n"/>
      <c r="F25" s="6" t="n"/>
      <c r="G25" s="12" t="n"/>
      <c r="H25" s="6" t="n"/>
      <c r="I25" s="6" t="n"/>
      <c r="J25" s="13">
        <f>IF(OR($B25="",$C25=""),"",IFERROR(IF(INDEX('提示词库'!$D$5:$D$204,MATCH($B25,'提示词库'!$B$5:$B$204,0))=$C25,"当前版本","旧版本"),"不在库中"))</f>
        <v/>
      </c>
    </row>
    <row r="26">
      <c r="A26" s="11" t="n"/>
      <c r="B26" s="5" t="n"/>
      <c r="C26" s="7" t="n"/>
      <c r="D26" s="6" t="n"/>
      <c r="E26" s="4" t="n"/>
      <c r="F26" s="6" t="n"/>
      <c r="G26" s="12" t="n"/>
      <c r="H26" s="6" t="n"/>
      <c r="I26" s="6" t="n"/>
      <c r="J26" s="13">
        <f>IF(OR($B26="",$C26=""),"",IFERROR(IF(INDEX('提示词库'!$D$5:$D$204,MATCH($B26,'提示词库'!$B$5:$B$204,0))=$C26,"当前版本","旧版本"),"不在库中"))</f>
        <v/>
      </c>
    </row>
    <row r="27">
      <c r="A27" s="11" t="n"/>
      <c r="B27" s="5" t="n"/>
      <c r="C27" s="7" t="n"/>
      <c r="D27" s="6" t="n"/>
      <c r="E27" s="4" t="n"/>
      <c r="F27" s="6" t="n"/>
      <c r="G27" s="12" t="n"/>
      <c r="H27" s="6" t="n"/>
      <c r="I27" s="6" t="n"/>
      <c r="J27" s="13">
        <f>IF(OR($B27="",$C27=""),"",IFERROR(IF(INDEX('提示词库'!$D$5:$D$204,MATCH($B27,'提示词库'!$B$5:$B$204,0))=$C27,"当前版本","旧版本"),"不在库中"))</f>
        <v/>
      </c>
    </row>
    <row r="28">
      <c r="A28" s="11" t="n"/>
      <c r="B28" s="5" t="n"/>
      <c r="C28" s="7" t="n"/>
      <c r="D28" s="6" t="n"/>
      <c r="E28" s="4" t="n"/>
      <c r="F28" s="6" t="n"/>
      <c r="G28" s="12" t="n"/>
      <c r="H28" s="6" t="n"/>
      <c r="I28" s="6" t="n"/>
      <c r="J28" s="13">
        <f>IF(OR($B28="",$C28=""),"",IFERROR(IF(INDEX('提示词库'!$D$5:$D$204,MATCH($B28,'提示词库'!$B$5:$B$204,0))=$C28,"当前版本","旧版本"),"不在库中"))</f>
        <v/>
      </c>
    </row>
    <row r="29">
      <c r="A29" s="11" t="n"/>
      <c r="B29" s="5" t="n"/>
      <c r="C29" s="7" t="n"/>
      <c r="D29" s="6" t="n"/>
      <c r="E29" s="4" t="n"/>
      <c r="F29" s="6" t="n"/>
      <c r="G29" s="12" t="n"/>
      <c r="H29" s="6" t="n"/>
      <c r="I29" s="6" t="n"/>
      <c r="J29" s="13">
        <f>IF(OR($B29="",$C29=""),"",IFERROR(IF(INDEX('提示词库'!$D$5:$D$204,MATCH($B29,'提示词库'!$B$5:$B$204,0))=$C29,"当前版本","旧版本"),"不在库中"))</f>
        <v/>
      </c>
    </row>
    <row r="30">
      <c r="A30" s="11" t="n"/>
      <c r="B30" s="5" t="n"/>
      <c r="C30" s="7" t="n"/>
      <c r="D30" s="6" t="n"/>
      <c r="E30" s="4" t="n"/>
      <c r="F30" s="6" t="n"/>
      <c r="G30" s="12" t="n"/>
      <c r="H30" s="6" t="n"/>
      <c r="I30" s="6" t="n"/>
      <c r="J30" s="13">
        <f>IF(OR($B30="",$C30=""),"",IFERROR(IF(INDEX('提示词库'!$D$5:$D$204,MATCH($B30,'提示词库'!$B$5:$B$204,0))=$C30,"当前版本","旧版本"),"不在库中"))</f>
        <v/>
      </c>
    </row>
    <row r="31">
      <c r="A31" s="11" t="n"/>
      <c r="B31" s="5" t="n"/>
      <c r="C31" s="7" t="n"/>
      <c r="D31" s="6" t="n"/>
      <c r="E31" s="4" t="n"/>
      <c r="F31" s="6" t="n"/>
      <c r="G31" s="12" t="n"/>
      <c r="H31" s="6" t="n"/>
      <c r="I31" s="6" t="n"/>
      <c r="J31" s="13">
        <f>IF(OR($B31="",$C31=""),"",IFERROR(IF(INDEX('提示词库'!$D$5:$D$204,MATCH($B31,'提示词库'!$B$5:$B$204,0))=$C31,"当前版本","旧版本"),"不在库中"))</f>
        <v/>
      </c>
    </row>
    <row r="32">
      <c r="A32" s="11" t="n"/>
      <c r="B32" s="5" t="n"/>
      <c r="C32" s="7" t="n"/>
      <c r="D32" s="6" t="n"/>
      <c r="E32" s="4" t="n"/>
      <c r="F32" s="6" t="n"/>
      <c r="G32" s="12" t="n"/>
      <c r="H32" s="6" t="n"/>
      <c r="I32" s="6" t="n"/>
      <c r="J32" s="13">
        <f>IF(OR($B32="",$C32=""),"",IFERROR(IF(INDEX('提示词库'!$D$5:$D$204,MATCH($B32,'提示词库'!$B$5:$B$204,0))=$C32,"当前版本","旧版本"),"不在库中"))</f>
        <v/>
      </c>
    </row>
    <row r="33">
      <c r="A33" s="11" t="n"/>
      <c r="B33" s="5" t="n"/>
      <c r="C33" s="7" t="n"/>
      <c r="D33" s="6" t="n"/>
      <c r="E33" s="4" t="n"/>
      <c r="F33" s="6" t="n"/>
      <c r="G33" s="12" t="n"/>
      <c r="H33" s="6" t="n"/>
      <c r="I33" s="6" t="n"/>
      <c r="J33" s="13">
        <f>IF(OR($B33="",$C33=""),"",IFERROR(IF(INDEX('提示词库'!$D$5:$D$204,MATCH($B33,'提示词库'!$B$5:$B$204,0))=$C33,"当前版本","旧版本"),"不在库中"))</f>
        <v/>
      </c>
    </row>
    <row r="34">
      <c r="A34" s="11" t="n"/>
      <c r="B34" s="5" t="n"/>
      <c r="C34" s="7" t="n"/>
      <c r="D34" s="6" t="n"/>
      <c r="E34" s="4" t="n"/>
      <c r="F34" s="6" t="n"/>
      <c r="G34" s="12" t="n"/>
      <c r="H34" s="6" t="n"/>
      <c r="I34" s="6" t="n"/>
      <c r="J34" s="13">
        <f>IF(OR($B34="",$C34=""),"",IFERROR(IF(INDEX('提示词库'!$D$5:$D$204,MATCH($B34,'提示词库'!$B$5:$B$204,0))=$C34,"当前版本","旧版本"),"不在库中"))</f>
        <v/>
      </c>
    </row>
    <row r="35">
      <c r="A35" s="11" t="n"/>
      <c r="B35" s="5" t="n"/>
      <c r="C35" s="7" t="n"/>
      <c r="D35" s="6" t="n"/>
      <c r="E35" s="4" t="n"/>
      <c r="F35" s="6" t="n"/>
      <c r="G35" s="12" t="n"/>
      <c r="H35" s="6" t="n"/>
      <c r="I35" s="6" t="n"/>
      <c r="J35" s="13">
        <f>IF(OR($B35="",$C35=""),"",IFERROR(IF(INDEX('提示词库'!$D$5:$D$204,MATCH($B35,'提示词库'!$B$5:$B$204,0))=$C35,"当前版本","旧版本"),"不在库中"))</f>
        <v/>
      </c>
    </row>
    <row r="36">
      <c r="A36" s="11" t="n"/>
      <c r="B36" s="5" t="n"/>
      <c r="C36" s="7" t="n"/>
      <c r="D36" s="6" t="n"/>
      <c r="E36" s="4" t="n"/>
      <c r="F36" s="6" t="n"/>
      <c r="G36" s="12" t="n"/>
      <c r="H36" s="6" t="n"/>
      <c r="I36" s="6" t="n"/>
      <c r="J36" s="13">
        <f>IF(OR($B36="",$C36=""),"",IFERROR(IF(INDEX('提示词库'!$D$5:$D$204,MATCH($B36,'提示词库'!$B$5:$B$204,0))=$C36,"当前版本","旧版本"),"不在库中"))</f>
        <v/>
      </c>
    </row>
    <row r="37">
      <c r="A37" s="11" t="n"/>
      <c r="B37" s="5" t="n"/>
      <c r="C37" s="7" t="n"/>
      <c r="D37" s="6" t="n"/>
      <c r="E37" s="4" t="n"/>
      <c r="F37" s="6" t="n"/>
      <c r="G37" s="12" t="n"/>
      <c r="H37" s="6" t="n"/>
      <c r="I37" s="6" t="n"/>
      <c r="J37" s="13">
        <f>IF(OR($B37="",$C37=""),"",IFERROR(IF(INDEX('提示词库'!$D$5:$D$204,MATCH($B37,'提示词库'!$B$5:$B$204,0))=$C37,"当前版本","旧版本"),"不在库中"))</f>
        <v/>
      </c>
    </row>
    <row r="38">
      <c r="A38" s="11" t="n"/>
      <c r="B38" s="5" t="n"/>
      <c r="C38" s="7" t="n"/>
      <c r="D38" s="6" t="n"/>
      <c r="E38" s="4" t="n"/>
      <c r="F38" s="6" t="n"/>
      <c r="G38" s="12" t="n"/>
      <c r="H38" s="6" t="n"/>
      <c r="I38" s="6" t="n"/>
      <c r="J38" s="13">
        <f>IF(OR($B38="",$C38=""),"",IFERROR(IF(INDEX('提示词库'!$D$5:$D$204,MATCH($B38,'提示词库'!$B$5:$B$204,0))=$C38,"当前版本","旧版本"),"不在库中"))</f>
        <v/>
      </c>
    </row>
    <row r="39">
      <c r="A39" s="11" t="n"/>
      <c r="B39" s="5" t="n"/>
      <c r="C39" s="7" t="n"/>
      <c r="D39" s="6" t="n"/>
      <c r="E39" s="4" t="n"/>
      <c r="F39" s="6" t="n"/>
      <c r="G39" s="12" t="n"/>
      <c r="H39" s="6" t="n"/>
      <c r="I39" s="6" t="n"/>
      <c r="J39" s="13">
        <f>IF(OR($B39="",$C39=""),"",IFERROR(IF(INDEX('提示词库'!$D$5:$D$204,MATCH($B39,'提示词库'!$B$5:$B$204,0))=$C39,"当前版本","旧版本"),"不在库中"))</f>
        <v/>
      </c>
    </row>
    <row r="40">
      <c r="A40" s="11" t="n"/>
      <c r="B40" s="5" t="n"/>
      <c r="C40" s="7" t="n"/>
      <c r="D40" s="6" t="n"/>
      <c r="E40" s="4" t="n"/>
      <c r="F40" s="6" t="n"/>
      <c r="G40" s="12" t="n"/>
      <c r="H40" s="6" t="n"/>
      <c r="I40" s="6" t="n"/>
      <c r="J40" s="13">
        <f>IF(OR($B40="",$C40=""),"",IFERROR(IF(INDEX('提示词库'!$D$5:$D$204,MATCH($B40,'提示词库'!$B$5:$B$204,0))=$C40,"当前版本","旧版本"),"不在库中"))</f>
        <v/>
      </c>
    </row>
    <row r="41">
      <c r="A41" s="11" t="n"/>
      <c r="B41" s="5" t="n"/>
      <c r="C41" s="7" t="n"/>
      <c r="D41" s="6" t="n"/>
      <c r="E41" s="4" t="n"/>
      <c r="F41" s="6" t="n"/>
      <c r="G41" s="12" t="n"/>
      <c r="H41" s="6" t="n"/>
      <c r="I41" s="6" t="n"/>
      <c r="J41" s="13">
        <f>IF(OR($B41="",$C41=""),"",IFERROR(IF(INDEX('提示词库'!$D$5:$D$204,MATCH($B41,'提示词库'!$B$5:$B$204,0))=$C41,"当前版本","旧版本"),"不在库中"))</f>
        <v/>
      </c>
    </row>
    <row r="42">
      <c r="A42" s="11" t="n"/>
      <c r="B42" s="5" t="n"/>
      <c r="C42" s="7" t="n"/>
      <c r="D42" s="6" t="n"/>
      <c r="E42" s="4" t="n"/>
      <c r="F42" s="6" t="n"/>
      <c r="G42" s="12" t="n"/>
      <c r="H42" s="6" t="n"/>
      <c r="I42" s="6" t="n"/>
      <c r="J42" s="13">
        <f>IF(OR($B42="",$C42=""),"",IFERROR(IF(INDEX('提示词库'!$D$5:$D$204,MATCH($B42,'提示词库'!$B$5:$B$204,0))=$C42,"当前版本","旧版本"),"不在库中"))</f>
        <v/>
      </c>
    </row>
    <row r="43">
      <c r="A43" s="11" t="n"/>
      <c r="B43" s="5" t="n"/>
      <c r="C43" s="7" t="n"/>
      <c r="D43" s="6" t="n"/>
      <c r="E43" s="4" t="n"/>
      <c r="F43" s="6" t="n"/>
      <c r="G43" s="12" t="n"/>
      <c r="H43" s="6" t="n"/>
      <c r="I43" s="6" t="n"/>
      <c r="J43" s="13">
        <f>IF(OR($B43="",$C43=""),"",IFERROR(IF(INDEX('提示词库'!$D$5:$D$204,MATCH($B43,'提示词库'!$B$5:$B$204,0))=$C43,"当前版本","旧版本"),"不在库中"))</f>
        <v/>
      </c>
    </row>
    <row r="44">
      <c r="A44" s="11" t="n"/>
      <c r="B44" s="5" t="n"/>
      <c r="C44" s="7" t="n"/>
      <c r="D44" s="6" t="n"/>
      <c r="E44" s="4" t="n"/>
      <c r="F44" s="6" t="n"/>
      <c r="G44" s="12" t="n"/>
      <c r="H44" s="6" t="n"/>
      <c r="I44" s="6" t="n"/>
      <c r="J44" s="13">
        <f>IF(OR($B44="",$C44=""),"",IFERROR(IF(INDEX('提示词库'!$D$5:$D$204,MATCH($B44,'提示词库'!$B$5:$B$204,0))=$C44,"当前版本","旧版本"),"不在库中"))</f>
        <v/>
      </c>
    </row>
    <row r="45">
      <c r="A45" s="11" t="n"/>
      <c r="B45" s="5" t="n"/>
      <c r="C45" s="7" t="n"/>
      <c r="D45" s="6" t="n"/>
      <c r="E45" s="4" t="n"/>
      <c r="F45" s="6" t="n"/>
      <c r="G45" s="12" t="n"/>
      <c r="H45" s="6" t="n"/>
      <c r="I45" s="6" t="n"/>
      <c r="J45" s="13">
        <f>IF(OR($B45="",$C45=""),"",IFERROR(IF(INDEX('提示词库'!$D$5:$D$204,MATCH($B45,'提示词库'!$B$5:$B$204,0))=$C45,"当前版本","旧版本"),"不在库中"))</f>
        <v/>
      </c>
    </row>
    <row r="46">
      <c r="A46" s="11" t="n"/>
      <c r="B46" s="5" t="n"/>
      <c r="C46" s="7" t="n"/>
      <c r="D46" s="6" t="n"/>
      <c r="E46" s="4" t="n"/>
      <c r="F46" s="6" t="n"/>
      <c r="G46" s="12" t="n"/>
      <c r="H46" s="6" t="n"/>
      <c r="I46" s="6" t="n"/>
      <c r="J46" s="13">
        <f>IF(OR($B46="",$C46=""),"",IFERROR(IF(INDEX('提示词库'!$D$5:$D$204,MATCH($B46,'提示词库'!$B$5:$B$204,0))=$C46,"当前版本","旧版本"),"不在库中"))</f>
        <v/>
      </c>
    </row>
    <row r="47">
      <c r="A47" s="11" t="n"/>
      <c r="B47" s="5" t="n"/>
      <c r="C47" s="7" t="n"/>
      <c r="D47" s="6" t="n"/>
      <c r="E47" s="4" t="n"/>
      <c r="F47" s="6" t="n"/>
      <c r="G47" s="12" t="n"/>
      <c r="H47" s="6" t="n"/>
      <c r="I47" s="6" t="n"/>
      <c r="J47" s="13">
        <f>IF(OR($B47="",$C47=""),"",IFERROR(IF(INDEX('提示词库'!$D$5:$D$204,MATCH($B47,'提示词库'!$B$5:$B$204,0))=$C47,"当前版本","旧版本"),"不在库中"))</f>
        <v/>
      </c>
    </row>
    <row r="48">
      <c r="A48" s="11" t="n"/>
      <c r="B48" s="5" t="n"/>
      <c r="C48" s="7" t="n"/>
      <c r="D48" s="6" t="n"/>
      <c r="E48" s="4" t="n"/>
      <c r="F48" s="6" t="n"/>
      <c r="G48" s="12" t="n"/>
      <c r="H48" s="6" t="n"/>
      <c r="I48" s="6" t="n"/>
      <c r="J48" s="13">
        <f>IF(OR($B48="",$C48=""),"",IFERROR(IF(INDEX('提示词库'!$D$5:$D$204,MATCH($B48,'提示词库'!$B$5:$B$204,0))=$C48,"当前版本","旧版本"),"不在库中"))</f>
        <v/>
      </c>
    </row>
    <row r="49">
      <c r="A49" s="11" t="n"/>
      <c r="B49" s="5" t="n"/>
      <c r="C49" s="7" t="n"/>
      <c r="D49" s="6" t="n"/>
      <c r="E49" s="4" t="n"/>
      <c r="F49" s="6" t="n"/>
      <c r="G49" s="12" t="n"/>
      <c r="H49" s="6" t="n"/>
      <c r="I49" s="6" t="n"/>
      <c r="J49" s="13">
        <f>IF(OR($B49="",$C49=""),"",IFERROR(IF(INDEX('提示词库'!$D$5:$D$204,MATCH($B49,'提示词库'!$B$5:$B$204,0))=$C49,"当前版本","旧版本"),"不在库中"))</f>
        <v/>
      </c>
    </row>
    <row r="50">
      <c r="A50" s="11" t="n"/>
      <c r="B50" s="5" t="n"/>
      <c r="C50" s="7" t="n"/>
      <c r="D50" s="6" t="n"/>
      <c r="E50" s="4" t="n"/>
      <c r="F50" s="6" t="n"/>
      <c r="G50" s="12" t="n"/>
      <c r="H50" s="6" t="n"/>
      <c r="I50" s="6" t="n"/>
      <c r="J50" s="13">
        <f>IF(OR($B50="",$C50=""),"",IFERROR(IF(INDEX('提示词库'!$D$5:$D$204,MATCH($B50,'提示词库'!$B$5:$B$204,0))=$C50,"当前版本","旧版本"),"不在库中"))</f>
        <v/>
      </c>
    </row>
    <row r="51">
      <c r="A51" s="11" t="n"/>
      <c r="B51" s="5" t="n"/>
      <c r="C51" s="7" t="n"/>
      <c r="D51" s="6" t="n"/>
      <c r="E51" s="4" t="n"/>
      <c r="F51" s="6" t="n"/>
      <c r="G51" s="12" t="n"/>
      <c r="H51" s="6" t="n"/>
      <c r="I51" s="6" t="n"/>
      <c r="J51" s="13">
        <f>IF(OR($B51="",$C51=""),"",IFERROR(IF(INDEX('提示词库'!$D$5:$D$204,MATCH($B51,'提示词库'!$B$5:$B$204,0))=$C51,"当前版本","旧版本"),"不在库中"))</f>
        <v/>
      </c>
    </row>
    <row r="52">
      <c r="A52" s="11" t="n"/>
      <c r="B52" s="5" t="n"/>
      <c r="C52" s="7" t="n"/>
      <c r="D52" s="6" t="n"/>
      <c r="E52" s="4" t="n"/>
      <c r="F52" s="6" t="n"/>
      <c r="G52" s="12" t="n"/>
      <c r="H52" s="6" t="n"/>
      <c r="I52" s="6" t="n"/>
      <c r="J52" s="13">
        <f>IF(OR($B52="",$C52=""),"",IFERROR(IF(INDEX('提示词库'!$D$5:$D$204,MATCH($B52,'提示词库'!$B$5:$B$204,0))=$C52,"当前版本","旧版本"),"不在库中"))</f>
        <v/>
      </c>
    </row>
    <row r="53">
      <c r="A53" s="11" t="n"/>
      <c r="B53" s="5" t="n"/>
      <c r="C53" s="7" t="n"/>
      <c r="D53" s="6" t="n"/>
      <c r="E53" s="4" t="n"/>
      <c r="F53" s="6" t="n"/>
      <c r="G53" s="12" t="n"/>
      <c r="H53" s="6" t="n"/>
      <c r="I53" s="6" t="n"/>
      <c r="J53" s="13">
        <f>IF(OR($B53="",$C53=""),"",IFERROR(IF(INDEX('提示词库'!$D$5:$D$204,MATCH($B53,'提示词库'!$B$5:$B$204,0))=$C53,"当前版本","旧版本"),"不在库中"))</f>
        <v/>
      </c>
    </row>
    <row r="54">
      <c r="A54" s="11" t="n"/>
      <c r="B54" s="5" t="n"/>
      <c r="C54" s="7" t="n"/>
      <c r="D54" s="6" t="n"/>
      <c r="E54" s="4" t="n"/>
      <c r="F54" s="6" t="n"/>
      <c r="G54" s="12" t="n"/>
      <c r="H54" s="6" t="n"/>
      <c r="I54" s="6" t="n"/>
      <c r="J54" s="13">
        <f>IF(OR($B54="",$C54=""),"",IFERROR(IF(INDEX('提示词库'!$D$5:$D$204,MATCH($B54,'提示词库'!$B$5:$B$204,0))=$C54,"当前版本","旧版本"),"不在库中"))</f>
        <v/>
      </c>
    </row>
    <row r="55">
      <c r="A55" s="11" t="n"/>
      <c r="B55" s="5" t="n"/>
      <c r="C55" s="7" t="n"/>
      <c r="D55" s="6" t="n"/>
      <c r="E55" s="4" t="n"/>
      <c r="F55" s="6" t="n"/>
      <c r="G55" s="12" t="n"/>
      <c r="H55" s="6" t="n"/>
      <c r="I55" s="6" t="n"/>
      <c r="J55" s="13">
        <f>IF(OR($B55="",$C55=""),"",IFERROR(IF(INDEX('提示词库'!$D$5:$D$204,MATCH($B55,'提示词库'!$B$5:$B$204,0))=$C55,"当前版本","旧版本"),"不在库中"))</f>
        <v/>
      </c>
    </row>
    <row r="56">
      <c r="A56" s="11" t="n"/>
      <c r="B56" s="5" t="n"/>
      <c r="C56" s="7" t="n"/>
      <c r="D56" s="6" t="n"/>
      <c r="E56" s="4" t="n"/>
      <c r="F56" s="6" t="n"/>
      <c r="G56" s="12" t="n"/>
      <c r="H56" s="6" t="n"/>
      <c r="I56" s="6" t="n"/>
      <c r="J56" s="13">
        <f>IF(OR($B56="",$C56=""),"",IFERROR(IF(INDEX('提示词库'!$D$5:$D$204,MATCH($B56,'提示词库'!$B$5:$B$204,0))=$C56,"当前版本","旧版本"),"不在库中"))</f>
        <v/>
      </c>
    </row>
    <row r="57">
      <c r="A57" s="11" t="n"/>
      <c r="B57" s="5" t="n"/>
      <c r="C57" s="7" t="n"/>
      <c r="D57" s="6" t="n"/>
      <c r="E57" s="4" t="n"/>
      <c r="F57" s="6" t="n"/>
      <c r="G57" s="12" t="n"/>
      <c r="H57" s="6" t="n"/>
      <c r="I57" s="6" t="n"/>
      <c r="J57" s="13">
        <f>IF(OR($B57="",$C57=""),"",IFERROR(IF(INDEX('提示词库'!$D$5:$D$204,MATCH($B57,'提示词库'!$B$5:$B$204,0))=$C57,"当前版本","旧版本"),"不在库中"))</f>
        <v/>
      </c>
    </row>
    <row r="58">
      <c r="A58" s="11" t="n"/>
      <c r="B58" s="5" t="n"/>
      <c r="C58" s="7" t="n"/>
      <c r="D58" s="6" t="n"/>
      <c r="E58" s="4" t="n"/>
      <c r="F58" s="6" t="n"/>
      <c r="G58" s="12" t="n"/>
      <c r="H58" s="6" t="n"/>
      <c r="I58" s="6" t="n"/>
      <c r="J58" s="13">
        <f>IF(OR($B58="",$C58=""),"",IFERROR(IF(INDEX('提示词库'!$D$5:$D$204,MATCH($B58,'提示词库'!$B$5:$B$204,0))=$C58,"当前版本","旧版本"),"不在库中"))</f>
        <v/>
      </c>
    </row>
    <row r="59">
      <c r="A59" s="11" t="n"/>
      <c r="B59" s="5" t="n"/>
      <c r="C59" s="7" t="n"/>
      <c r="D59" s="6" t="n"/>
      <c r="E59" s="4" t="n"/>
      <c r="F59" s="6" t="n"/>
      <c r="G59" s="12" t="n"/>
      <c r="H59" s="6" t="n"/>
      <c r="I59" s="6" t="n"/>
      <c r="J59" s="13">
        <f>IF(OR($B59="",$C59=""),"",IFERROR(IF(INDEX('提示词库'!$D$5:$D$204,MATCH($B59,'提示词库'!$B$5:$B$204,0))=$C59,"当前版本","旧版本"),"不在库中"))</f>
        <v/>
      </c>
    </row>
    <row r="60">
      <c r="A60" s="11" t="n"/>
      <c r="B60" s="5" t="n"/>
      <c r="C60" s="7" t="n"/>
      <c r="D60" s="6" t="n"/>
      <c r="E60" s="4" t="n"/>
      <c r="F60" s="6" t="n"/>
      <c r="G60" s="12" t="n"/>
      <c r="H60" s="6" t="n"/>
      <c r="I60" s="6" t="n"/>
      <c r="J60" s="13">
        <f>IF(OR($B60="",$C60=""),"",IFERROR(IF(INDEX('提示词库'!$D$5:$D$204,MATCH($B60,'提示词库'!$B$5:$B$204,0))=$C60,"当前版本","旧版本"),"不在库中"))</f>
        <v/>
      </c>
    </row>
    <row r="61">
      <c r="A61" s="11" t="n"/>
      <c r="B61" s="5" t="n"/>
      <c r="C61" s="7" t="n"/>
      <c r="D61" s="6" t="n"/>
      <c r="E61" s="4" t="n"/>
      <c r="F61" s="6" t="n"/>
      <c r="G61" s="12" t="n"/>
      <c r="H61" s="6" t="n"/>
      <c r="I61" s="6" t="n"/>
      <c r="J61" s="13">
        <f>IF(OR($B61="",$C61=""),"",IFERROR(IF(INDEX('提示词库'!$D$5:$D$204,MATCH($B61,'提示词库'!$B$5:$B$204,0))=$C61,"当前版本","旧版本"),"不在库中"))</f>
        <v/>
      </c>
    </row>
    <row r="62">
      <c r="A62" s="11" t="n"/>
      <c r="B62" s="5" t="n"/>
      <c r="C62" s="7" t="n"/>
      <c r="D62" s="6" t="n"/>
      <c r="E62" s="4" t="n"/>
      <c r="F62" s="6" t="n"/>
      <c r="G62" s="12" t="n"/>
      <c r="H62" s="6" t="n"/>
      <c r="I62" s="6" t="n"/>
      <c r="J62" s="13">
        <f>IF(OR($B62="",$C62=""),"",IFERROR(IF(INDEX('提示词库'!$D$5:$D$204,MATCH($B62,'提示词库'!$B$5:$B$204,0))=$C62,"当前版本","旧版本"),"不在库中"))</f>
        <v/>
      </c>
    </row>
    <row r="63">
      <c r="A63" s="11" t="n"/>
      <c r="B63" s="5" t="n"/>
      <c r="C63" s="7" t="n"/>
      <c r="D63" s="6" t="n"/>
      <c r="E63" s="4" t="n"/>
      <c r="F63" s="6" t="n"/>
      <c r="G63" s="12" t="n"/>
      <c r="H63" s="6" t="n"/>
      <c r="I63" s="6" t="n"/>
      <c r="J63" s="13">
        <f>IF(OR($B63="",$C63=""),"",IFERROR(IF(INDEX('提示词库'!$D$5:$D$204,MATCH($B63,'提示词库'!$B$5:$B$204,0))=$C63,"当前版本","旧版本"),"不在库中"))</f>
        <v/>
      </c>
    </row>
    <row r="64">
      <c r="A64" s="11" t="n"/>
      <c r="B64" s="5" t="n"/>
      <c r="C64" s="7" t="n"/>
      <c r="D64" s="6" t="n"/>
      <c r="E64" s="4" t="n"/>
      <c r="F64" s="6" t="n"/>
      <c r="G64" s="12" t="n"/>
      <c r="H64" s="6" t="n"/>
      <c r="I64" s="6" t="n"/>
      <c r="J64" s="13">
        <f>IF(OR($B64="",$C64=""),"",IFERROR(IF(INDEX('提示词库'!$D$5:$D$204,MATCH($B64,'提示词库'!$B$5:$B$204,0))=$C64,"当前版本","旧版本"),"不在库中"))</f>
        <v/>
      </c>
    </row>
    <row r="65">
      <c r="A65" s="11" t="n"/>
      <c r="B65" s="5" t="n"/>
      <c r="C65" s="7" t="n"/>
      <c r="D65" s="6" t="n"/>
      <c r="E65" s="4" t="n"/>
      <c r="F65" s="6" t="n"/>
      <c r="G65" s="12" t="n"/>
      <c r="H65" s="6" t="n"/>
      <c r="I65" s="6" t="n"/>
      <c r="J65" s="13">
        <f>IF(OR($B65="",$C65=""),"",IFERROR(IF(INDEX('提示词库'!$D$5:$D$204,MATCH($B65,'提示词库'!$B$5:$B$204,0))=$C65,"当前版本","旧版本"),"不在库中"))</f>
        <v/>
      </c>
    </row>
    <row r="66">
      <c r="A66" s="11" t="n"/>
      <c r="B66" s="5" t="n"/>
      <c r="C66" s="7" t="n"/>
      <c r="D66" s="6" t="n"/>
      <c r="E66" s="4" t="n"/>
      <c r="F66" s="6" t="n"/>
      <c r="G66" s="12" t="n"/>
      <c r="H66" s="6" t="n"/>
      <c r="I66" s="6" t="n"/>
      <c r="J66" s="13">
        <f>IF(OR($B66="",$C66=""),"",IFERROR(IF(INDEX('提示词库'!$D$5:$D$204,MATCH($B66,'提示词库'!$B$5:$B$204,0))=$C66,"当前版本","旧版本"),"不在库中"))</f>
        <v/>
      </c>
    </row>
    <row r="67">
      <c r="A67" s="11" t="n"/>
      <c r="B67" s="5" t="n"/>
      <c r="C67" s="7" t="n"/>
      <c r="D67" s="6" t="n"/>
      <c r="E67" s="4" t="n"/>
      <c r="F67" s="6" t="n"/>
      <c r="G67" s="12" t="n"/>
      <c r="H67" s="6" t="n"/>
      <c r="I67" s="6" t="n"/>
      <c r="J67" s="13">
        <f>IF(OR($B67="",$C67=""),"",IFERROR(IF(INDEX('提示词库'!$D$5:$D$204,MATCH($B67,'提示词库'!$B$5:$B$204,0))=$C67,"当前版本","旧版本"),"不在库中"))</f>
        <v/>
      </c>
    </row>
    <row r="68">
      <c r="A68" s="11" t="n"/>
      <c r="B68" s="5" t="n"/>
      <c r="C68" s="7" t="n"/>
      <c r="D68" s="6" t="n"/>
      <c r="E68" s="4" t="n"/>
      <c r="F68" s="6" t="n"/>
      <c r="G68" s="12" t="n"/>
      <c r="H68" s="6" t="n"/>
      <c r="I68" s="6" t="n"/>
      <c r="J68" s="13">
        <f>IF(OR($B68="",$C68=""),"",IFERROR(IF(INDEX('提示词库'!$D$5:$D$204,MATCH($B68,'提示词库'!$B$5:$B$204,0))=$C68,"当前版本","旧版本"),"不在库中"))</f>
        <v/>
      </c>
    </row>
    <row r="69">
      <c r="A69" s="11" t="n"/>
      <c r="B69" s="5" t="n"/>
      <c r="C69" s="7" t="n"/>
      <c r="D69" s="6" t="n"/>
      <c r="E69" s="4" t="n"/>
      <c r="F69" s="6" t="n"/>
      <c r="G69" s="12" t="n"/>
      <c r="H69" s="6" t="n"/>
      <c r="I69" s="6" t="n"/>
      <c r="J69" s="13">
        <f>IF(OR($B69="",$C69=""),"",IFERROR(IF(INDEX('提示词库'!$D$5:$D$204,MATCH($B69,'提示词库'!$B$5:$B$204,0))=$C69,"当前版本","旧版本"),"不在库中"))</f>
        <v/>
      </c>
    </row>
    <row r="70">
      <c r="A70" s="11" t="n"/>
      <c r="B70" s="5" t="n"/>
      <c r="C70" s="7" t="n"/>
      <c r="D70" s="6" t="n"/>
      <c r="E70" s="4" t="n"/>
      <c r="F70" s="6" t="n"/>
      <c r="G70" s="12" t="n"/>
      <c r="H70" s="6" t="n"/>
      <c r="I70" s="6" t="n"/>
      <c r="J70" s="13">
        <f>IF(OR($B70="",$C70=""),"",IFERROR(IF(INDEX('提示词库'!$D$5:$D$204,MATCH($B70,'提示词库'!$B$5:$B$204,0))=$C70,"当前版本","旧版本"),"不在库中"))</f>
        <v/>
      </c>
    </row>
    <row r="71">
      <c r="A71" s="11" t="n"/>
      <c r="B71" s="5" t="n"/>
      <c r="C71" s="7" t="n"/>
      <c r="D71" s="6" t="n"/>
      <c r="E71" s="4" t="n"/>
      <c r="F71" s="6" t="n"/>
      <c r="G71" s="12" t="n"/>
      <c r="H71" s="6" t="n"/>
      <c r="I71" s="6" t="n"/>
      <c r="J71" s="13">
        <f>IF(OR($B71="",$C71=""),"",IFERROR(IF(INDEX('提示词库'!$D$5:$D$204,MATCH($B71,'提示词库'!$B$5:$B$204,0))=$C71,"当前版本","旧版本"),"不在库中"))</f>
        <v/>
      </c>
    </row>
    <row r="72">
      <c r="A72" s="11" t="n"/>
      <c r="B72" s="5" t="n"/>
      <c r="C72" s="7" t="n"/>
      <c r="D72" s="6" t="n"/>
      <c r="E72" s="4" t="n"/>
      <c r="F72" s="6" t="n"/>
      <c r="G72" s="12" t="n"/>
      <c r="H72" s="6" t="n"/>
      <c r="I72" s="6" t="n"/>
      <c r="J72" s="13">
        <f>IF(OR($B72="",$C72=""),"",IFERROR(IF(INDEX('提示词库'!$D$5:$D$204,MATCH($B72,'提示词库'!$B$5:$B$204,0))=$C72,"当前版本","旧版本"),"不在库中"))</f>
        <v/>
      </c>
    </row>
    <row r="73">
      <c r="A73" s="11" t="n"/>
      <c r="B73" s="5" t="n"/>
      <c r="C73" s="7" t="n"/>
      <c r="D73" s="6" t="n"/>
      <c r="E73" s="4" t="n"/>
      <c r="F73" s="6" t="n"/>
      <c r="G73" s="12" t="n"/>
      <c r="H73" s="6" t="n"/>
      <c r="I73" s="6" t="n"/>
      <c r="J73" s="13">
        <f>IF(OR($B73="",$C73=""),"",IFERROR(IF(INDEX('提示词库'!$D$5:$D$204,MATCH($B73,'提示词库'!$B$5:$B$204,0))=$C73,"当前版本","旧版本"),"不在库中"))</f>
        <v/>
      </c>
    </row>
    <row r="74">
      <c r="A74" s="11" t="n"/>
      <c r="B74" s="5" t="n"/>
      <c r="C74" s="7" t="n"/>
      <c r="D74" s="6" t="n"/>
      <c r="E74" s="4" t="n"/>
      <c r="F74" s="6" t="n"/>
      <c r="G74" s="12" t="n"/>
      <c r="H74" s="6" t="n"/>
      <c r="I74" s="6" t="n"/>
      <c r="J74" s="13">
        <f>IF(OR($B74="",$C74=""),"",IFERROR(IF(INDEX('提示词库'!$D$5:$D$204,MATCH($B74,'提示词库'!$B$5:$B$204,0))=$C74,"当前版本","旧版本"),"不在库中"))</f>
        <v/>
      </c>
    </row>
    <row r="75">
      <c r="A75" s="11" t="n"/>
      <c r="B75" s="5" t="n"/>
      <c r="C75" s="7" t="n"/>
      <c r="D75" s="6" t="n"/>
      <c r="E75" s="4" t="n"/>
      <c r="F75" s="6" t="n"/>
      <c r="G75" s="12" t="n"/>
      <c r="H75" s="6" t="n"/>
      <c r="I75" s="6" t="n"/>
      <c r="J75" s="13">
        <f>IF(OR($B75="",$C75=""),"",IFERROR(IF(INDEX('提示词库'!$D$5:$D$204,MATCH($B75,'提示词库'!$B$5:$B$204,0))=$C75,"当前版本","旧版本"),"不在库中"))</f>
        <v/>
      </c>
    </row>
    <row r="76">
      <c r="A76" s="11" t="n"/>
      <c r="B76" s="5" t="n"/>
      <c r="C76" s="7" t="n"/>
      <c r="D76" s="6" t="n"/>
      <c r="E76" s="4" t="n"/>
      <c r="F76" s="6" t="n"/>
      <c r="G76" s="12" t="n"/>
      <c r="H76" s="6" t="n"/>
      <c r="I76" s="6" t="n"/>
      <c r="J76" s="13">
        <f>IF(OR($B76="",$C76=""),"",IFERROR(IF(INDEX('提示词库'!$D$5:$D$204,MATCH($B76,'提示词库'!$B$5:$B$204,0))=$C76,"当前版本","旧版本"),"不在库中"))</f>
        <v/>
      </c>
    </row>
    <row r="77">
      <c r="A77" s="11" t="n"/>
      <c r="B77" s="5" t="n"/>
      <c r="C77" s="7" t="n"/>
      <c r="D77" s="6" t="n"/>
      <c r="E77" s="4" t="n"/>
      <c r="F77" s="6" t="n"/>
      <c r="G77" s="12" t="n"/>
      <c r="H77" s="6" t="n"/>
      <c r="I77" s="6" t="n"/>
      <c r="J77" s="13">
        <f>IF(OR($B77="",$C77=""),"",IFERROR(IF(INDEX('提示词库'!$D$5:$D$204,MATCH($B77,'提示词库'!$B$5:$B$204,0))=$C77,"当前版本","旧版本"),"不在库中"))</f>
        <v/>
      </c>
    </row>
    <row r="78">
      <c r="A78" s="11" t="n"/>
      <c r="B78" s="5" t="n"/>
      <c r="C78" s="7" t="n"/>
      <c r="D78" s="6" t="n"/>
      <c r="E78" s="4" t="n"/>
      <c r="F78" s="6" t="n"/>
      <c r="G78" s="12" t="n"/>
      <c r="H78" s="6" t="n"/>
      <c r="I78" s="6" t="n"/>
      <c r="J78" s="13">
        <f>IF(OR($B78="",$C78=""),"",IFERROR(IF(INDEX('提示词库'!$D$5:$D$204,MATCH($B78,'提示词库'!$B$5:$B$204,0))=$C78,"当前版本","旧版本"),"不在库中"))</f>
        <v/>
      </c>
    </row>
    <row r="79">
      <c r="A79" s="11" t="n"/>
      <c r="B79" s="5" t="n"/>
      <c r="C79" s="7" t="n"/>
      <c r="D79" s="6" t="n"/>
      <c r="E79" s="4" t="n"/>
      <c r="F79" s="6" t="n"/>
      <c r="G79" s="12" t="n"/>
      <c r="H79" s="6" t="n"/>
      <c r="I79" s="6" t="n"/>
      <c r="J79" s="13">
        <f>IF(OR($B79="",$C79=""),"",IFERROR(IF(INDEX('提示词库'!$D$5:$D$204,MATCH($B79,'提示词库'!$B$5:$B$204,0))=$C79,"当前版本","旧版本"),"不在库中"))</f>
        <v/>
      </c>
    </row>
    <row r="80">
      <c r="A80" s="11" t="n"/>
      <c r="B80" s="5" t="n"/>
      <c r="C80" s="7" t="n"/>
      <c r="D80" s="6" t="n"/>
      <c r="E80" s="4" t="n"/>
      <c r="F80" s="6" t="n"/>
      <c r="G80" s="12" t="n"/>
      <c r="H80" s="6" t="n"/>
      <c r="I80" s="6" t="n"/>
      <c r="J80" s="13">
        <f>IF(OR($B80="",$C80=""),"",IFERROR(IF(INDEX('提示词库'!$D$5:$D$204,MATCH($B80,'提示词库'!$B$5:$B$204,0))=$C80,"当前版本","旧版本"),"不在库中"))</f>
        <v/>
      </c>
    </row>
    <row r="81">
      <c r="A81" s="11" t="n"/>
      <c r="B81" s="5" t="n"/>
      <c r="C81" s="7" t="n"/>
      <c r="D81" s="6" t="n"/>
      <c r="E81" s="4" t="n"/>
      <c r="F81" s="6" t="n"/>
      <c r="G81" s="12" t="n"/>
      <c r="H81" s="6" t="n"/>
      <c r="I81" s="6" t="n"/>
      <c r="J81" s="13">
        <f>IF(OR($B81="",$C81=""),"",IFERROR(IF(INDEX('提示词库'!$D$5:$D$204,MATCH($B81,'提示词库'!$B$5:$B$204,0))=$C81,"当前版本","旧版本"),"不在库中"))</f>
        <v/>
      </c>
    </row>
    <row r="82">
      <c r="A82" s="11" t="n"/>
      <c r="B82" s="5" t="n"/>
      <c r="C82" s="7" t="n"/>
      <c r="D82" s="6" t="n"/>
      <c r="E82" s="4" t="n"/>
      <c r="F82" s="6" t="n"/>
      <c r="G82" s="12" t="n"/>
      <c r="H82" s="6" t="n"/>
      <c r="I82" s="6" t="n"/>
      <c r="J82" s="13">
        <f>IF(OR($B82="",$C82=""),"",IFERROR(IF(INDEX('提示词库'!$D$5:$D$204,MATCH($B82,'提示词库'!$B$5:$B$204,0))=$C82,"当前版本","旧版本"),"不在库中"))</f>
        <v/>
      </c>
    </row>
    <row r="83">
      <c r="A83" s="11" t="n"/>
      <c r="B83" s="5" t="n"/>
      <c r="C83" s="7" t="n"/>
      <c r="D83" s="6" t="n"/>
      <c r="E83" s="4" t="n"/>
      <c r="F83" s="6" t="n"/>
      <c r="G83" s="12" t="n"/>
      <c r="H83" s="6" t="n"/>
      <c r="I83" s="6" t="n"/>
      <c r="J83" s="13">
        <f>IF(OR($B83="",$C83=""),"",IFERROR(IF(INDEX('提示词库'!$D$5:$D$204,MATCH($B83,'提示词库'!$B$5:$B$204,0))=$C83,"当前版本","旧版本"),"不在库中"))</f>
        <v/>
      </c>
    </row>
    <row r="84">
      <c r="A84" s="11" t="n"/>
      <c r="B84" s="5" t="n"/>
      <c r="C84" s="7" t="n"/>
      <c r="D84" s="6" t="n"/>
      <c r="E84" s="4" t="n"/>
      <c r="F84" s="6" t="n"/>
      <c r="G84" s="12" t="n"/>
      <c r="H84" s="6" t="n"/>
      <c r="I84" s="6" t="n"/>
      <c r="J84" s="13">
        <f>IF(OR($B84="",$C84=""),"",IFERROR(IF(INDEX('提示词库'!$D$5:$D$204,MATCH($B84,'提示词库'!$B$5:$B$204,0))=$C84,"当前版本","旧版本"),"不在库中"))</f>
        <v/>
      </c>
    </row>
    <row r="85">
      <c r="A85" s="11" t="n"/>
      <c r="B85" s="5" t="n"/>
      <c r="C85" s="7" t="n"/>
      <c r="D85" s="6" t="n"/>
      <c r="E85" s="4" t="n"/>
      <c r="F85" s="6" t="n"/>
      <c r="G85" s="12" t="n"/>
      <c r="H85" s="6" t="n"/>
      <c r="I85" s="6" t="n"/>
      <c r="J85" s="13">
        <f>IF(OR($B85="",$C85=""),"",IFERROR(IF(INDEX('提示词库'!$D$5:$D$204,MATCH($B85,'提示词库'!$B$5:$B$204,0))=$C85,"当前版本","旧版本"),"不在库中"))</f>
        <v/>
      </c>
    </row>
    <row r="86">
      <c r="A86" s="11" t="n"/>
      <c r="B86" s="5" t="n"/>
      <c r="C86" s="7" t="n"/>
      <c r="D86" s="6" t="n"/>
      <c r="E86" s="4" t="n"/>
      <c r="F86" s="6" t="n"/>
      <c r="G86" s="12" t="n"/>
      <c r="H86" s="6" t="n"/>
      <c r="I86" s="6" t="n"/>
      <c r="J86" s="13">
        <f>IF(OR($B86="",$C86=""),"",IFERROR(IF(INDEX('提示词库'!$D$5:$D$204,MATCH($B86,'提示词库'!$B$5:$B$204,0))=$C86,"当前版本","旧版本"),"不在库中"))</f>
        <v/>
      </c>
    </row>
    <row r="87">
      <c r="A87" s="11" t="n"/>
      <c r="B87" s="5" t="n"/>
      <c r="C87" s="7" t="n"/>
      <c r="D87" s="6" t="n"/>
      <c r="E87" s="4" t="n"/>
      <c r="F87" s="6" t="n"/>
      <c r="G87" s="12" t="n"/>
      <c r="H87" s="6" t="n"/>
      <c r="I87" s="6" t="n"/>
      <c r="J87" s="13">
        <f>IF(OR($B87="",$C87=""),"",IFERROR(IF(INDEX('提示词库'!$D$5:$D$204,MATCH($B87,'提示词库'!$B$5:$B$204,0))=$C87,"当前版本","旧版本"),"不在库中"))</f>
        <v/>
      </c>
    </row>
    <row r="88">
      <c r="A88" s="11" t="n"/>
      <c r="B88" s="5" t="n"/>
      <c r="C88" s="7" t="n"/>
      <c r="D88" s="6" t="n"/>
      <c r="E88" s="4" t="n"/>
      <c r="F88" s="6" t="n"/>
      <c r="G88" s="12" t="n"/>
      <c r="H88" s="6" t="n"/>
      <c r="I88" s="6" t="n"/>
      <c r="J88" s="13">
        <f>IF(OR($B88="",$C88=""),"",IFERROR(IF(INDEX('提示词库'!$D$5:$D$204,MATCH($B88,'提示词库'!$B$5:$B$204,0))=$C88,"当前版本","旧版本"),"不在库中"))</f>
        <v/>
      </c>
    </row>
    <row r="89">
      <c r="A89" s="11" t="n"/>
      <c r="B89" s="5" t="n"/>
      <c r="C89" s="7" t="n"/>
      <c r="D89" s="6" t="n"/>
      <c r="E89" s="4" t="n"/>
      <c r="F89" s="6" t="n"/>
      <c r="G89" s="12" t="n"/>
      <c r="H89" s="6" t="n"/>
      <c r="I89" s="6" t="n"/>
      <c r="J89" s="13">
        <f>IF(OR($B89="",$C89=""),"",IFERROR(IF(INDEX('提示词库'!$D$5:$D$204,MATCH($B89,'提示词库'!$B$5:$B$204,0))=$C89,"当前版本","旧版本"),"不在库中"))</f>
        <v/>
      </c>
    </row>
    <row r="90">
      <c r="A90" s="11" t="n"/>
      <c r="B90" s="5" t="n"/>
      <c r="C90" s="7" t="n"/>
      <c r="D90" s="6" t="n"/>
      <c r="E90" s="4" t="n"/>
      <c r="F90" s="6" t="n"/>
      <c r="G90" s="12" t="n"/>
      <c r="H90" s="6" t="n"/>
      <c r="I90" s="6" t="n"/>
      <c r="J90" s="13">
        <f>IF(OR($B90="",$C90=""),"",IFERROR(IF(INDEX('提示词库'!$D$5:$D$204,MATCH($B90,'提示词库'!$B$5:$B$204,0))=$C90,"当前版本","旧版本"),"不在库中"))</f>
        <v/>
      </c>
    </row>
    <row r="91">
      <c r="A91" s="11" t="n"/>
      <c r="B91" s="5" t="n"/>
      <c r="C91" s="7" t="n"/>
      <c r="D91" s="6" t="n"/>
      <c r="E91" s="4" t="n"/>
      <c r="F91" s="6" t="n"/>
      <c r="G91" s="12" t="n"/>
      <c r="H91" s="6" t="n"/>
      <c r="I91" s="6" t="n"/>
      <c r="J91" s="13">
        <f>IF(OR($B91="",$C91=""),"",IFERROR(IF(INDEX('提示词库'!$D$5:$D$204,MATCH($B91,'提示词库'!$B$5:$B$204,0))=$C91,"当前版本","旧版本"),"不在库中"))</f>
        <v/>
      </c>
    </row>
    <row r="92">
      <c r="A92" s="11" t="n"/>
      <c r="B92" s="5" t="n"/>
      <c r="C92" s="7" t="n"/>
      <c r="D92" s="6" t="n"/>
      <c r="E92" s="4" t="n"/>
      <c r="F92" s="6" t="n"/>
      <c r="G92" s="12" t="n"/>
      <c r="H92" s="6" t="n"/>
      <c r="I92" s="6" t="n"/>
      <c r="J92" s="13">
        <f>IF(OR($B92="",$C92=""),"",IFERROR(IF(INDEX('提示词库'!$D$5:$D$204,MATCH($B92,'提示词库'!$B$5:$B$204,0))=$C92,"当前版本","旧版本"),"不在库中"))</f>
        <v/>
      </c>
    </row>
    <row r="93">
      <c r="A93" s="11" t="n"/>
      <c r="B93" s="5" t="n"/>
      <c r="C93" s="7" t="n"/>
      <c r="D93" s="6" t="n"/>
      <c r="E93" s="4" t="n"/>
      <c r="F93" s="6" t="n"/>
      <c r="G93" s="12" t="n"/>
      <c r="H93" s="6" t="n"/>
      <c r="I93" s="6" t="n"/>
      <c r="J93" s="13">
        <f>IF(OR($B93="",$C93=""),"",IFERROR(IF(INDEX('提示词库'!$D$5:$D$204,MATCH($B93,'提示词库'!$B$5:$B$204,0))=$C93,"当前版本","旧版本"),"不在库中"))</f>
        <v/>
      </c>
    </row>
    <row r="94">
      <c r="A94" s="11" t="n"/>
      <c r="B94" s="5" t="n"/>
      <c r="C94" s="7" t="n"/>
      <c r="D94" s="6" t="n"/>
      <c r="E94" s="4" t="n"/>
      <c r="F94" s="6" t="n"/>
      <c r="G94" s="12" t="n"/>
      <c r="H94" s="6" t="n"/>
      <c r="I94" s="6" t="n"/>
      <c r="J94" s="13">
        <f>IF(OR($B94="",$C94=""),"",IFERROR(IF(INDEX('提示词库'!$D$5:$D$204,MATCH($B94,'提示词库'!$B$5:$B$204,0))=$C94,"当前版本","旧版本"),"不在库中"))</f>
        <v/>
      </c>
    </row>
    <row r="95">
      <c r="A95" s="11" t="n"/>
      <c r="B95" s="5" t="n"/>
      <c r="C95" s="7" t="n"/>
      <c r="D95" s="6" t="n"/>
      <c r="E95" s="4" t="n"/>
      <c r="F95" s="6" t="n"/>
      <c r="G95" s="12" t="n"/>
      <c r="H95" s="6" t="n"/>
      <c r="I95" s="6" t="n"/>
      <c r="J95" s="13">
        <f>IF(OR($B95="",$C95=""),"",IFERROR(IF(INDEX('提示词库'!$D$5:$D$204,MATCH($B95,'提示词库'!$B$5:$B$204,0))=$C95,"当前版本","旧版本"),"不在库中"))</f>
        <v/>
      </c>
    </row>
    <row r="96">
      <c r="A96" s="11" t="n"/>
      <c r="B96" s="5" t="n"/>
      <c r="C96" s="7" t="n"/>
      <c r="D96" s="6" t="n"/>
      <c r="E96" s="4" t="n"/>
      <c r="F96" s="6" t="n"/>
      <c r="G96" s="12" t="n"/>
      <c r="H96" s="6" t="n"/>
      <c r="I96" s="6" t="n"/>
      <c r="J96" s="13">
        <f>IF(OR($B96="",$C96=""),"",IFERROR(IF(INDEX('提示词库'!$D$5:$D$204,MATCH($B96,'提示词库'!$B$5:$B$204,0))=$C96,"当前版本","旧版本"),"不在库中"))</f>
        <v/>
      </c>
    </row>
    <row r="97">
      <c r="A97" s="11" t="n"/>
      <c r="B97" s="5" t="n"/>
      <c r="C97" s="7" t="n"/>
      <c r="D97" s="6" t="n"/>
      <c r="E97" s="4" t="n"/>
      <c r="F97" s="6" t="n"/>
      <c r="G97" s="12" t="n"/>
      <c r="H97" s="6" t="n"/>
      <c r="I97" s="6" t="n"/>
      <c r="J97" s="13">
        <f>IF(OR($B97="",$C97=""),"",IFERROR(IF(INDEX('提示词库'!$D$5:$D$204,MATCH($B97,'提示词库'!$B$5:$B$204,0))=$C97,"当前版本","旧版本"),"不在库中"))</f>
        <v/>
      </c>
    </row>
    <row r="98">
      <c r="A98" s="11" t="n"/>
      <c r="B98" s="5" t="n"/>
      <c r="C98" s="7" t="n"/>
      <c r="D98" s="6" t="n"/>
      <c r="E98" s="4" t="n"/>
      <c r="F98" s="6" t="n"/>
      <c r="G98" s="12" t="n"/>
      <c r="H98" s="6" t="n"/>
      <c r="I98" s="6" t="n"/>
      <c r="J98" s="13">
        <f>IF(OR($B98="",$C98=""),"",IFERROR(IF(INDEX('提示词库'!$D$5:$D$204,MATCH($B98,'提示词库'!$B$5:$B$204,0))=$C98,"当前版本","旧版本"),"不在库中"))</f>
        <v/>
      </c>
    </row>
    <row r="99">
      <c r="A99" s="11" t="n"/>
      <c r="B99" s="5" t="n"/>
      <c r="C99" s="7" t="n"/>
      <c r="D99" s="6" t="n"/>
      <c r="E99" s="4" t="n"/>
      <c r="F99" s="6" t="n"/>
      <c r="G99" s="12" t="n"/>
      <c r="H99" s="6" t="n"/>
      <c r="I99" s="6" t="n"/>
      <c r="J99" s="13">
        <f>IF(OR($B99="",$C99=""),"",IFERROR(IF(INDEX('提示词库'!$D$5:$D$204,MATCH($B99,'提示词库'!$B$5:$B$204,0))=$C99,"当前版本","旧版本"),"不在库中"))</f>
        <v/>
      </c>
    </row>
    <row r="100">
      <c r="A100" s="11" t="n"/>
      <c r="B100" s="5" t="n"/>
      <c r="C100" s="7" t="n"/>
      <c r="D100" s="6" t="n"/>
      <c r="E100" s="4" t="n"/>
      <c r="F100" s="6" t="n"/>
      <c r="G100" s="12" t="n"/>
      <c r="H100" s="6" t="n"/>
      <c r="I100" s="6" t="n"/>
      <c r="J100" s="13">
        <f>IF(OR($B100="",$C100=""),"",IFERROR(IF(INDEX('提示词库'!$D$5:$D$204,MATCH($B100,'提示词库'!$B$5:$B$204,0))=$C100,"当前版本","旧版本"),"不在库中"))</f>
        <v/>
      </c>
    </row>
    <row r="101">
      <c r="A101" s="11" t="n"/>
      <c r="B101" s="5" t="n"/>
      <c r="C101" s="7" t="n"/>
      <c r="D101" s="6" t="n"/>
      <c r="E101" s="4" t="n"/>
      <c r="F101" s="6" t="n"/>
      <c r="G101" s="12" t="n"/>
      <c r="H101" s="6" t="n"/>
      <c r="I101" s="6" t="n"/>
      <c r="J101" s="13">
        <f>IF(OR($B101="",$C101=""),"",IFERROR(IF(INDEX('提示词库'!$D$5:$D$204,MATCH($B101,'提示词库'!$B$5:$B$204,0))=$C101,"当前版本","旧版本"),"不在库中"))</f>
        <v/>
      </c>
    </row>
    <row r="102">
      <c r="A102" s="11" t="n"/>
      <c r="B102" s="5" t="n"/>
      <c r="C102" s="7" t="n"/>
      <c r="D102" s="6" t="n"/>
      <c r="E102" s="4" t="n"/>
      <c r="F102" s="6" t="n"/>
      <c r="G102" s="12" t="n"/>
      <c r="H102" s="6" t="n"/>
      <c r="I102" s="6" t="n"/>
      <c r="J102" s="13">
        <f>IF(OR($B102="",$C102=""),"",IFERROR(IF(INDEX('提示词库'!$D$5:$D$204,MATCH($B102,'提示词库'!$B$5:$B$204,0))=$C102,"当前版本","旧版本"),"不在库中"))</f>
        <v/>
      </c>
    </row>
    <row r="103">
      <c r="A103" s="11" t="n"/>
      <c r="B103" s="5" t="n"/>
      <c r="C103" s="7" t="n"/>
      <c r="D103" s="6" t="n"/>
      <c r="E103" s="4" t="n"/>
      <c r="F103" s="6" t="n"/>
      <c r="G103" s="12" t="n"/>
      <c r="H103" s="6" t="n"/>
      <c r="I103" s="6" t="n"/>
      <c r="J103" s="13">
        <f>IF(OR($B103="",$C103=""),"",IFERROR(IF(INDEX('提示词库'!$D$5:$D$204,MATCH($B103,'提示词库'!$B$5:$B$204,0))=$C103,"当前版本","旧版本"),"不在库中"))</f>
        <v/>
      </c>
    </row>
    <row r="104">
      <c r="A104" s="11" t="n"/>
      <c r="B104" s="5" t="n"/>
      <c r="C104" s="7" t="n"/>
      <c r="D104" s="6" t="n"/>
      <c r="E104" s="4" t="n"/>
      <c r="F104" s="6" t="n"/>
      <c r="G104" s="12" t="n"/>
      <c r="H104" s="6" t="n"/>
      <c r="I104" s="6" t="n"/>
      <c r="J104" s="13">
        <f>IF(OR($B104="",$C104=""),"",IFERROR(IF(INDEX('提示词库'!$D$5:$D$204,MATCH($B104,'提示词库'!$B$5:$B$204,0))=$C104,"当前版本","旧版本"),"不在库中"))</f>
        <v/>
      </c>
    </row>
    <row r="105">
      <c r="A105" s="11" t="n"/>
      <c r="B105" s="5" t="n"/>
      <c r="C105" s="7" t="n"/>
      <c r="D105" s="6" t="n"/>
      <c r="E105" s="4" t="n"/>
      <c r="F105" s="6" t="n"/>
      <c r="G105" s="12" t="n"/>
      <c r="H105" s="6" t="n"/>
      <c r="I105" s="6" t="n"/>
      <c r="J105" s="13">
        <f>IF(OR($B105="",$C105=""),"",IFERROR(IF(INDEX('提示词库'!$D$5:$D$204,MATCH($B105,'提示词库'!$B$5:$B$204,0))=$C105,"当前版本","旧版本"),"不在库中"))</f>
        <v/>
      </c>
    </row>
    <row r="106">
      <c r="A106" s="11" t="n"/>
      <c r="B106" s="5" t="n"/>
      <c r="C106" s="7" t="n"/>
      <c r="D106" s="6" t="n"/>
      <c r="E106" s="4" t="n"/>
      <c r="F106" s="6" t="n"/>
      <c r="G106" s="12" t="n"/>
      <c r="H106" s="6" t="n"/>
      <c r="I106" s="6" t="n"/>
      <c r="J106" s="13">
        <f>IF(OR($B106="",$C106=""),"",IFERROR(IF(INDEX('提示词库'!$D$5:$D$204,MATCH($B106,'提示词库'!$B$5:$B$204,0))=$C106,"当前版本","旧版本"),"不在库中"))</f>
        <v/>
      </c>
    </row>
    <row r="107">
      <c r="A107" s="11" t="n"/>
      <c r="B107" s="5" t="n"/>
      <c r="C107" s="7" t="n"/>
      <c r="D107" s="6" t="n"/>
      <c r="E107" s="4" t="n"/>
      <c r="F107" s="6" t="n"/>
      <c r="G107" s="12" t="n"/>
      <c r="H107" s="6" t="n"/>
      <c r="I107" s="6" t="n"/>
      <c r="J107" s="13">
        <f>IF(OR($B107="",$C107=""),"",IFERROR(IF(INDEX('提示词库'!$D$5:$D$204,MATCH($B107,'提示词库'!$B$5:$B$204,0))=$C107,"当前版本","旧版本"),"不在库中"))</f>
        <v/>
      </c>
    </row>
    <row r="108">
      <c r="A108" s="11" t="n"/>
      <c r="B108" s="5" t="n"/>
      <c r="C108" s="7" t="n"/>
      <c r="D108" s="6" t="n"/>
      <c r="E108" s="4" t="n"/>
      <c r="F108" s="6" t="n"/>
      <c r="G108" s="12" t="n"/>
      <c r="H108" s="6" t="n"/>
      <c r="I108" s="6" t="n"/>
      <c r="J108" s="13">
        <f>IF(OR($B108="",$C108=""),"",IFERROR(IF(INDEX('提示词库'!$D$5:$D$204,MATCH($B108,'提示词库'!$B$5:$B$204,0))=$C108,"当前版本","旧版本"),"不在库中"))</f>
        <v/>
      </c>
    </row>
    <row r="109">
      <c r="A109" s="11" t="n"/>
      <c r="B109" s="5" t="n"/>
      <c r="C109" s="7" t="n"/>
      <c r="D109" s="6" t="n"/>
      <c r="E109" s="4" t="n"/>
      <c r="F109" s="6" t="n"/>
      <c r="G109" s="12" t="n"/>
      <c r="H109" s="6" t="n"/>
      <c r="I109" s="6" t="n"/>
      <c r="J109" s="13">
        <f>IF(OR($B109="",$C109=""),"",IFERROR(IF(INDEX('提示词库'!$D$5:$D$204,MATCH($B109,'提示词库'!$B$5:$B$204,0))=$C109,"当前版本","旧版本"),"不在库中"))</f>
        <v/>
      </c>
    </row>
    <row r="110">
      <c r="A110" s="11" t="n"/>
      <c r="B110" s="5" t="n"/>
      <c r="C110" s="7" t="n"/>
      <c r="D110" s="6" t="n"/>
      <c r="E110" s="4" t="n"/>
      <c r="F110" s="6" t="n"/>
      <c r="G110" s="12" t="n"/>
      <c r="H110" s="6" t="n"/>
      <c r="I110" s="6" t="n"/>
      <c r="J110" s="13">
        <f>IF(OR($B110="",$C110=""),"",IFERROR(IF(INDEX('提示词库'!$D$5:$D$204,MATCH($B110,'提示词库'!$B$5:$B$204,0))=$C110,"当前版本","旧版本"),"不在库中"))</f>
        <v/>
      </c>
    </row>
    <row r="111">
      <c r="A111" s="11" t="n"/>
      <c r="B111" s="5" t="n"/>
      <c r="C111" s="7" t="n"/>
      <c r="D111" s="6" t="n"/>
      <c r="E111" s="4" t="n"/>
      <c r="F111" s="6" t="n"/>
      <c r="G111" s="12" t="n"/>
      <c r="H111" s="6" t="n"/>
      <c r="I111" s="6" t="n"/>
      <c r="J111" s="13">
        <f>IF(OR($B111="",$C111=""),"",IFERROR(IF(INDEX('提示词库'!$D$5:$D$204,MATCH($B111,'提示词库'!$B$5:$B$204,0))=$C111,"当前版本","旧版本"),"不在库中"))</f>
        <v/>
      </c>
    </row>
    <row r="112">
      <c r="A112" s="11" t="n"/>
      <c r="B112" s="5" t="n"/>
      <c r="C112" s="7" t="n"/>
      <c r="D112" s="6" t="n"/>
      <c r="E112" s="4" t="n"/>
      <c r="F112" s="6" t="n"/>
      <c r="G112" s="12" t="n"/>
      <c r="H112" s="6" t="n"/>
      <c r="I112" s="6" t="n"/>
      <c r="J112" s="13">
        <f>IF(OR($B112="",$C112=""),"",IFERROR(IF(INDEX('提示词库'!$D$5:$D$204,MATCH($B112,'提示词库'!$B$5:$B$204,0))=$C112,"当前版本","旧版本"),"不在库中"))</f>
        <v/>
      </c>
    </row>
    <row r="113">
      <c r="A113" s="11" t="n"/>
      <c r="B113" s="5" t="n"/>
      <c r="C113" s="7" t="n"/>
      <c r="D113" s="6" t="n"/>
      <c r="E113" s="4" t="n"/>
      <c r="F113" s="6" t="n"/>
      <c r="G113" s="12" t="n"/>
      <c r="H113" s="6" t="n"/>
      <c r="I113" s="6" t="n"/>
      <c r="J113" s="13">
        <f>IF(OR($B113="",$C113=""),"",IFERROR(IF(INDEX('提示词库'!$D$5:$D$204,MATCH($B113,'提示词库'!$B$5:$B$204,0))=$C113,"当前版本","旧版本"),"不在库中"))</f>
        <v/>
      </c>
    </row>
    <row r="114">
      <c r="A114" s="11" t="n"/>
      <c r="B114" s="5" t="n"/>
      <c r="C114" s="7" t="n"/>
      <c r="D114" s="6" t="n"/>
      <c r="E114" s="4" t="n"/>
      <c r="F114" s="6" t="n"/>
      <c r="G114" s="12" t="n"/>
      <c r="H114" s="6" t="n"/>
      <c r="I114" s="6" t="n"/>
      <c r="J114" s="13">
        <f>IF(OR($B114="",$C114=""),"",IFERROR(IF(INDEX('提示词库'!$D$5:$D$204,MATCH($B114,'提示词库'!$B$5:$B$204,0))=$C114,"当前版本","旧版本"),"不在库中"))</f>
        <v/>
      </c>
    </row>
    <row r="115">
      <c r="A115" s="11" t="n"/>
      <c r="B115" s="5" t="n"/>
      <c r="C115" s="7" t="n"/>
      <c r="D115" s="6" t="n"/>
      <c r="E115" s="4" t="n"/>
      <c r="F115" s="6" t="n"/>
      <c r="G115" s="12" t="n"/>
      <c r="H115" s="6" t="n"/>
      <c r="I115" s="6" t="n"/>
      <c r="J115" s="13">
        <f>IF(OR($B115="",$C115=""),"",IFERROR(IF(INDEX('提示词库'!$D$5:$D$204,MATCH($B115,'提示词库'!$B$5:$B$204,0))=$C115,"当前版本","旧版本"),"不在库中"))</f>
        <v/>
      </c>
    </row>
    <row r="116">
      <c r="A116" s="11" t="n"/>
      <c r="B116" s="5" t="n"/>
      <c r="C116" s="7" t="n"/>
      <c r="D116" s="6" t="n"/>
      <c r="E116" s="4" t="n"/>
      <c r="F116" s="6" t="n"/>
      <c r="G116" s="12" t="n"/>
      <c r="H116" s="6" t="n"/>
      <c r="I116" s="6" t="n"/>
      <c r="J116" s="13">
        <f>IF(OR($B116="",$C116=""),"",IFERROR(IF(INDEX('提示词库'!$D$5:$D$204,MATCH($B116,'提示词库'!$B$5:$B$204,0))=$C116,"当前版本","旧版本"),"不在库中"))</f>
        <v/>
      </c>
    </row>
    <row r="117">
      <c r="A117" s="11" t="n"/>
      <c r="B117" s="5" t="n"/>
      <c r="C117" s="7" t="n"/>
      <c r="D117" s="6" t="n"/>
      <c r="E117" s="4" t="n"/>
      <c r="F117" s="6" t="n"/>
      <c r="G117" s="12" t="n"/>
      <c r="H117" s="6" t="n"/>
      <c r="I117" s="6" t="n"/>
      <c r="J117" s="13">
        <f>IF(OR($B117="",$C117=""),"",IFERROR(IF(INDEX('提示词库'!$D$5:$D$204,MATCH($B117,'提示词库'!$B$5:$B$204,0))=$C117,"当前版本","旧版本"),"不在库中"))</f>
        <v/>
      </c>
    </row>
    <row r="118">
      <c r="A118" s="11" t="n"/>
      <c r="B118" s="5" t="n"/>
      <c r="C118" s="7" t="n"/>
      <c r="D118" s="6" t="n"/>
      <c r="E118" s="4" t="n"/>
      <c r="F118" s="6" t="n"/>
      <c r="G118" s="12" t="n"/>
      <c r="H118" s="6" t="n"/>
      <c r="I118" s="6" t="n"/>
      <c r="J118" s="13">
        <f>IF(OR($B118="",$C118=""),"",IFERROR(IF(INDEX('提示词库'!$D$5:$D$204,MATCH($B118,'提示词库'!$B$5:$B$204,0))=$C118,"当前版本","旧版本"),"不在库中"))</f>
        <v/>
      </c>
    </row>
    <row r="119">
      <c r="A119" s="11" t="n"/>
      <c r="B119" s="5" t="n"/>
      <c r="C119" s="7" t="n"/>
      <c r="D119" s="6" t="n"/>
      <c r="E119" s="4" t="n"/>
      <c r="F119" s="6" t="n"/>
      <c r="G119" s="12" t="n"/>
      <c r="H119" s="6" t="n"/>
      <c r="I119" s="6" t="n"/>
      <c r="J119" s="13">
        <f>IF(OR($B119="",$C119=""),"",IFERROR(IF(INDEX('提示词库'!$D$5:$D$204,MATCH($B119,'提示词库'!$B$5:$B$204,0))=$C119,"当前版本","旧版本"),"不在库中"))</f>
        <v/>
      </c>
    </row>
    <row r="120">
      <c r="A120" s="11" t="n"/>
      <c r="B120" s="5" t="n"/>
      <c r="C120" s="7" t="n"/>
      <c r="D120" s="6" t="n"/>
      <c r="E120" s="4" t="n"/>
      <c r="F120" s="6" t="n"/>
      <c r="G120" s="12" t="n"/>
      <c r="H120" s="6" t="n"/>
      <c r="I120" s="6" t="n"/>
      <c r="J120" s="13">
        <f>IF(OR($B120="",$C120=""),"",IFERROR(IF(INDEX('提示词库'!$D$5:$D$204,MATCH($B120,'提示词库'!$B$5:$B$204,0))=$C120,"当前版本","旧版本"),"不在库中"))</f>
        <v/>
      </c>
    </row>
    <row r="121">
      <c r="A121" s="11" t="n"/>
      <c r="B121" s="5" t="n"/>
      <c r="C121" s="7" t="n"/>
      <c r="D121" s="6" t="n"/>
      <c r="E121" s="4" t="n"/>
      <c r="F121" s="6" t="n"/>
      <c r="G121" s="12" t="n"/>
      <c r="H121" s="6" t="n"/>
      <c r="I121" s="6" t="n"/>
      <c r="J121" s="13">
        <f>IF(OR($B121="",$C121=""),"",IFERROR(IF(INDEX('提示词库'!$D$5:$D$204,MATCH($B121,'提示词库'!$B$5:$B$204,0))=$C121,"当前版本","旧版本"),"不在库中"))</f>
        <v/>
      </c>
    </row>
    <row r="122">
      <c r="A122" s="11" t="n"/>
      <c r="B122" s="5" t="n"/>
      <c r="C122" s="7" t="n"/>
      <c r="D122" s="6" t="n"/>
      <c r="E122" s="4" t="n"/>
      <c r="F122" s="6" t="n"/>
      <c r="G122" s="12" t="n"/>
      <c r="H122" s="6" t="n"/>
      <c r="I122" s="6" t="n"/>
      <c r="J122" s="13">
        <f>IF(OR($B122="",$C122=""),"",IFERROR(IF(INDEX('提示词库'!$D$5:$D$204,MATCH($B122,'提示词库'!$B$5:$B$204,0))=$C122,"当前版本","旧版本"),"不在库中"))</f>
        <v/>
      </c>
    </row>
    <row r="123">
      <c r="A123" s="11" t="n"/>
      <c r="B123" s="5" t="n"/>
      <c r="C123" s="7" t="n"/>
      <c r="D123" s="6" t="n"/>
      <c r="E123" s="4" t="n"/>
      <c r="F123" s="6" t="n"/>
      <c r="G123" s="12" t="n"/>
      <c r="H123" s="6" t="n"/>
      <c r="I123" s="6" t="n"/>
      <c r="J123" s="13">
        <f>IF(OR($B123="",$C123=""),"",IFERROR(IF(INDEX('提示词库'!$D$5:$D$204,MATCH($B123,'提示词库'!$B$5:$B$204,0))=$C123,"当前版本","旧版本"),"不在库中"))</f>
        <v/>
      </c>
    </row>
    <row r="124">
      <c r="A124" s="11" t="n"/>
      <c r="B124" s="5" t="n"/>
      <c r="C124" s="7" t="n"/>
      <c r="D124" s="6" t="n"/>
      <c r="E124" s="4" t="n"/>
      <c r="F124" s="6" t="n"/>
      <c r="G124" s="12" t="n"/>
      <c r="H124" s="6" t="n"/>
      <c r="I124" s="6" t="n"/>
      <c r="J124" s="13">
        <f>IF(OR($B124="",$C124=""),"",IFERROR(IF(INDEX('提示词库'!$D$5:$D$204,MATCH($B124,'提示词库'!$B$5:$B$204,0))=$C124,"当前版本","旧版本"),"不在库中"))</f>
        <v/>
      </c>
    </row>
    <row r="125">
      <c r="A125" s="11" t="n"/>
      <c r="B125" s="5" t="n"/>
      <c r="C125" s="7" t="n"/>
      <c r="D125" s="6" t="n"/>
      <c r="E125" s="4" t="n"/>
      <c r="F125" s="6" t="n"/>
      <c r="G125" s="12" t="n"/>
      <c r="H125" s="6" t="n"/>
      <c r="I125" s="6" t="n"/>
      <c r="J125" s="13">
        <f>IF(OR($B125="",$C125=""),"",IFERROR(IF(INDEX('提示词库'!$D$5:$D$204,MATCH($B125,'提示词库'!$B$5:$B$204,0))=$C125,"当前版本","旧版本"),"不在库中"))</f>
        <v/>
      </c>
    </row>
    <row r="126">
      <c r="A126" s="11" t="n"/>
      <c r="B126" s="5" t="n"/>
      <c r="C126" s="7" t="n"/>
      <c r="D126" s="6" t="n"/>
      <c r="E126" s="4" t="n"/>
      <c r="F126" s="6" t="n"/>
      <c r="G126" s="12" t="n"/>
      <c r="H126" s="6" t="n"/>
      <c r="I126" s="6" t="n"/>
      <c r="J126" s="13">
        <f>IF(OR($B126="",$C126=""),"",IFERROR(IF(INDEX('提示词库'!$D$5:$D$204,MATCH($B126,'提示词库'!$B$5:$B$204,0))=$C126,"当前版本","旧版本"),"不在库中"))</f>
        <v/>
      </c>
    </row>
    <row r="127">
      <c r="A127" s="11" t="n"/>
      <c r="B127" s="5" t="n"/>
      <c r="C127" s="7" t="n"/>
      <c r="D127" s="6" t="n"/>
      <c r="E127" s="4" t="n"/>
      <c r="F127" s="6" t="n"/>
      <c r="G127" s="12" t="n"/>
      <c r="H127" s="6" t="n"/>
      <c r="I127" s="6" t="n"/>
      <c r="J127" s="13">
        <f>IF(OR($B127="",$C127=""),"",IFERROR(IF(INDEX('提示词库'!$D$5:$D$204,MATCH($B127,'提示词库'!$B$5:$B$204,0))=$C127,"当前版本","旧版本"),"不在库中"))</f>
        <v/>
      </c>
    </row>
    <row r="128">
      <c r="A128" s="11" t="n"/>
      <c r="B128" s="5" t="n"/>
      <c r="C128" s="7" t="n"/>
      <c r="D128" s="6" t="n"/>
      <c r="E128" s="4" t="n"/>
      <c r="F128" s="6" t="n"/>
      <c r="G128" s="12" t="n"/>
      <c r="H128" s="6" t="n"/>
      <c r="I128" s="6" t="n"/>
      <c r="J128" s="13">
        <f>IF(OR($B128="",$C128=""),"",IFERROR(IF(INDEX('提示词库'!$D$5:$D$204,MATCH($B128,'提示词库'!$B$5:$B$204,0))=$C128,"当前版本","旧版本"),"不在库中"))</f>
        <v/>
      </c>
    </row>
    <row r="129">
      <c r="A129" s="11" t="n"/>
      <c r="B129" s="5" t="n"/>
      <c r="C129" s="7" t="n"/>
      <c r="D129" s="6" t="n"/>
      <c r="E129" s="4" t="n"/>
      <c r="F129" s="6" t="n"/>
      <c r="G129" s="12" t="n"/>
      <c r="H129" s="6" t="n"/>
      <c r="I129" s="6" t="n"/>
      <c r="J129" s="13">
        <f>IF(OR($B129="",$C129=""),"",IFERROR(IF(INDEX('提示词库'!$D$5:$D$204,MATCH($B129,'提示词库'!$B$5:$B$204,0))=$C129,"当前版本","旧版本"),"不在库中"))</f>
        <v/>
      </c>
    </row>
    <row r="130">
      <c r="A130" s="11" t="n"/>
      <c r="B130" s="5" t="n"/>
      <c r="C130" s="7" t="n"/>
      <c r="D130" s="6" t="n"/>
      <c r="E130" s="4" t="n"/>
      <c r="F130" s="6" t="n"/>
      <c r="G130" s="12" t="n"/>
      <c r="H130" s="6" t="n"/>
      <c r="I130" s="6" t="n"/>
      <c r="J130" s="13">
        <f>IF(OR($B130="",$C130=""),"",IFERROR(IF(INDEX('提示词库'!$D$5:$D$204,MATCH($B130,'提示词库'!$B$5:$B$204,0))=$C130,"当前版本","旧版本"),"不在库中"))</f>
        <v/>
      </c>
    </row>
    <row r="131">
      <c r="A131" s="11" t="n"/>
      <c r="B131" s="5" t="n"/>
      <c r="C131" s="7" t="n"/>
      <c r="D131" s="6" t="n"/>
      <c r="E131" s="4" t="n"/>
      <c r="F131" s="6" t="n"/>
      <c r="G131" s="12" t="n"/>
      <c r="H131" s="6" t="n"/>
      <c r="I131" s="6" t="n"/>
      <c r="J131" s="13">
        <f>IF(OR($B131="",$C131=""),"",IFERROR(IF(INDEX('提示词库'!$D$5:$D$204,MATCH($B131,'提示词库'!$B$5:$B$204,0))=$C131,"当前版本","旧版本"),"不在库中"))</f>
        <v/>
      </c>
    </row>
    <row r="132">
      <c r="A132" s="11" t="n"/>
      <c r="B132" s="5" t="n"/>
      <c r="C132" s="7" t="n"/>
      <c r="D132" s="6" t="n"/>
      <c r="E132" s="4" t="n"/>
      <c r="F132" s="6" t="n"/>
      <c r="G132" s="12" t="n"/>
      <c r="H132" s="6" t="n"/>
      <c r="I132" s="6" t="n"/>
      <c r="J132" s="13">
        <f>IF(OR($B132="",$C132=""),"",IFERROR(IF(INDEX('提示词库'!$D$5:$D$204,MATCH($B132,'提示词库'!$B$5:$B$204,0))=$C132,"当前版本","旧版本"),"不在库中"))</f>
        <v/>
      </c>
    </row>
    <row r="133">
      <c r="A133" s="11" t="n"/>
      <c r="B133" s="5" t="n"/>
      <c r="C133" s="7" t="n"/>
      <c r="D133" s="6" t="n"/>
      <c r="E133" s="4" t="n"/>
      <c r="F133" s="6" t="n"/>
      <c r="G133" s="12" t="n"/>
      <c r="H133" s="6" t="n"/>
      <c r="I133" s="6" t="n"/>
      <c r="J133" s="13">
        <f>IF(OR($B133="",$C133=""),"",IFERROR(IF(INDEX('提示词库'!$D$5:$D$204,MATCH($B133,'提示词库'!$B$5:$B$204,0))=$C133,"当前版本","旧版本"),"不在库中"))</f>
        <v/>
      </c>
    </row>
    <row r="134">
      <c r="A134" s="11" t="n"/>
      <c r="B134" s="5" t="n"/>
      <c r="C134" s="7" t="n"/>
      <c r="D134" s="6" t="n"/>
      <c r="E134" s="4" t="n"/>
      <c r="F134" s="6" t="n"/>
      <c r="G134" s="12" t="n"/>
      <c r="H134" s="6" t="n"/>
      <c r="I134" s="6" t="n"/>
      <c r="J134" s="13">
        <f>IF(OR($B134="",$C134=""),"",IFERROR(IF(INDEX('提示词库'!$D$5:$D$204,MATCH($B134,'提示词库'!$B$5:$B$204,0))=$C134,"当前版本","旧版本"),"不在库中"))</f>
        <v/>
      </c>
    </row>
    <row r="135">
      <c r="A135" s="11" t="n"/>
      <c r="B135" s="5" t="n"/>
      <c r="C135" s="7" t="n"/>
      <c r="D135" s="6" t="n"/>
      <c r="E135" s="4" t="n"/>
      <c r="F135" s="6" t="n"/>
      <c r="G135" s="12" t="n"/>
      <c r="H135" s="6" t="n"/>
      <c r="I135" s="6" t="n"/>
      <c r="J135" s="13">
        <f>IF(OR($B135="",$C135=""),"",IFERROR(IF(INDEX('提示词库'!$D$5:$D$204,MATCH($B135,'提示词库'!$B$5:$B$204,0))=$C135,"当前版本","旧版本"),"不在库中"))</f>
        <v/>
      </c>
    </row>
    <row r="136">
      <c r="A136" s="11" t="n"/>
      <c r="B136" s="5" t="n"/>
      <c r="C136" s="7" t="n"/>
      <c r="D136" s="6" t="n"/>
      <c r="E136" s="4" t="n"/>
      <c r="F136" s="6" t="n"/>
      <c r="G136" s="12" t="n"/>
      <c r="H136" s="6" t="n"/>
      <c r="I136" s="6" t="n"/>
      <c r="J136" s="13">
        <f>IF(OR($B136="",$C136=""),"",IFERROR(IF(INDEX('提示词库'!$D$5:$D$204,MATCH($B136,'提示词库'!$B$5:$B$204,0))=$C136,"当前版本","旧版本"),"不在库中"))</f>
        <v/>
      </c>
    </row>
    <row r="137">
      <c r="A137" s="11" t="n"/>
      <c r="B137" s="5" t="n"/>
      <c r="C137" s="7" t="n"/>
      <c r="D137" s="6" t="n"/>
      <c r="E137" s="4" t="n"/>
      <c r="F137" s="6" t="n"/>
      <c r="G137" s="12" t="n"/>
      <c r="H137" s="6" t="n"/>
      <c r="I137" s="6" t="n"/>
      <c r="J137" s="13">
        <f>IF(OR($B137="",$C137=""),"",IFERROR(IF(INDEX('提示词库'!$D$5:$D$204,MATCH($B137,'提示词库'!$B$5:$B$204,0))=$C137,"当前版本","旧版本"),"不在库中"))</f>
        <v/>
      </c>
    </row>
    <row r="138">
      <c r="A138" s="11" t="n"/>
      <c r="B138" s="5" t="n"/>
      <c r="C138" s="7" t="n"/>
      <c r="D138" s="6" t="n"/>
      <c r="E138" s="4" t="n"/>
      <c r="F138" s="6" t="n"/>
      <c r="G138" s="12" t="n"/>
      <c r="H138" s="6" t="n"/>
      <c r="I138" s="6" t="n"/>
      <c r="J138" s="13">
        <f>IF(OR($B138="",$C138=""),"",IFERROR(IF(INDEX('提示词库'!$D$5:$D$204,MATCH($B138,'提示词库'!$B$5:$B$204,0))=$C138,"当前版本","旧版本"),"不在库中"))</f>
        <v/>
      </c>
    </row>
    <row r="139">
      <c r="A139" s="11" t="n"/>
      <c r="B139" s="5" t="n"/>
      <c r="C139" s="7" t="n"/>
      <c r="D139" s="6" t="n"/>
      <c r="E139" s="4" t="n"/>
      <c r="F139" s="6" t="n"/>
      <c r="G139" s="12" t="n"/>
      <c r="H139" s="6" t="n"/>
      <c r="I139" s="6" t="n"/>
      <c r="J139" s="13">
        <f>IF(OR($B139="",$C139=""),"",IFERROR(IF(INDEX('提示词库'!$D$5:$D$204,MATCH($B139,'提示词库'!$B$5:$B$204,0))=$C139,"当前版本","旧版本"),"不在库中"))</f>
        <v/>
      </c>
    </row>
    <row r="140">
      <c r="A140" s="11" t="n"/>
      <c r="B140" s="5" t="n"/>
      <c r="C140" s="7" t="n"/>
      <c r="D140" s="6" t="n"/>
      <c r="E140" s="4" t="n"/>
      <c r="F140" s="6" t="n"/>
      <c r="G140" s="12" t="n"/>
      <c r="H140" s="6" t="n"/>
      <c r="I140" s="6" t="n"/>
      <c r="J140" s="13">
        <f>IF(OR($B140="",$C140=""),"",IFERROR(IF(INDEX('提示词库'!$D$5:$D$204,MATCH($B140,'提示词库'!$B$5:$B$204,0))=$C140,"当前版本","旧版本"),"不在库中"))</f>
        <v/>
      </c>
    </row>
    <row r="141">
      <c r="A141" s="11" t="n"/>
      <c r="B141" s="5" t="n"/>
      <c r="C141" s="7" t="n"/>
      <c r="D141" s="6" t="n"/>
      <c r="E141" s="4" t="n"/>
      <c r="F141" s="6" t="n"/>
      <c r="G141" s="12" t="n"/>
      <c r="H141" s="6" t="n"/>
      <c r="I141" s="6" t="n"/>
      <c r="J141" s="13">
        <f>IF(OR($B141="",$C141=""),"",IFERROR(IF(INDEX('提示词库'!$D$5:$D$204,MATCH($B141,'提示词库'!$B$5:$B$204,0))=$C141,"当前版本","旧版本"),"不在库中"))</f>
        <v/>
      </c>
    </row>
    <row r="142">
      <c r="A142" s="11" t="n"/>
      <c r="B142" s="5" t="n"/>
      <c r="C142" s="7" t="n"/>
      <c r="D142" s="6" t="n"/>
      <c r="E142" s="4" t="n"/>
      <c r="F142" s="6" t="n"/>
      <c r="G142" s="12" t="n"/>
      <c r="H142" s="6" t="n"/>
      <c r="I142" s="6" t="n"/>
      <c r="J142" s="13">
        <f>IF(OR($B142="",$C142=""),"",IFERROR(IF(INDEX('提示词库'!$D$5:$D$204,MATCH($B142,'提示词库'!$B$5:$B$204,0))=$C142,"当前版本","旧版本"),"不在库中"))</f>
        <v/>
      </c>
    </row>
    <row r="143">
      <c r="A143" s="11" t="n"/>
      <c r="B143" s="5" t="n"/>
      <c r="C143" s="7" t="n"/>
      <c r="D143" s="6" t="n"/>
      <c r="E143" s="4" t="n"/>
      <c r="F143" s="6" t="n"/>
      <c r="G143" s="12" t="n"/>
      <c r="H143" s="6" t="n"/>
      <c r="I143" s="6" t="n"/>
      <c r="J143" s="13">
        <f>IF(OR($B143="",$C143=""),"",IFERROR(IF(INDEX('提示词库'!$D$5:$D$204,MATCH($B143,'提示词库'!$B$5:$B$204,0))=$C143,"当前版本","旧版本"),"不在库中"))</f>
        <v/>
      </c>
    </row>
    <row r="144">
      <c r="A144" s="11" t="n"/>
      <c r="B144" s="5" t="n"/>
      <c r="C144" s="7" t="n"/>
      <c r="D144" s="6" t="n"/>
      <c r="E144" s="4" t="n"/>
      <c r="F144" s="6" t="n"/>
      <c r="G144" s="12" t="n"/>
      <c r="H144" s="6" t="n"/>
      <c r="I144" s="6" t="n"/>
      <c r="J144" s="13">
        <f>IF(OR($B144="",$C144=""),"",IFERROR(IF(INDEX('提示词库'!$D$5:$D$204,MATCH($B144,'提示词库'!$B$5:$B$204,0))=$C144,"当前版本","旧版本"),"不在库中"))</f>
        <v/>
      </c>
    </row>
    <row r="145">
      <c r="A145" s="11" t="n"/>
      <c r="B145" s="5" t="n"/>
      <c r="C145" s="7" t="n"/>
      <c r="D145" s="6" t="n"/>
      <c r="E145" s="4" t="n"/>
      <c r="F145" s="6" t="n"/>
      <c r="G145" s="12" t="n"/>
      <c r="H145" s="6" t="n"/>
      <c r="I145" s="6" t="n"/>
      <c r="J145" s="13">
        <f>IF(OR($B145="",$C145=""),"",IFERROR(IF(INDEX('提示词库'!$D$5:$D$204,MATCH($B145,'提示词库'!$B$5:$B$204,0))=$C145,"当前版本","旧版本"),"不在库中"))</f>
        <v/>
      </c>
    </row>
    <row r="146">
      <c r="A146" s="11" t="n"/>
      <c r="B146" s="5" t="n"/>
      <c r="C146" s="7" t="n"/>
      <c r="D146" s="6" t="n"/>
      <c r="E146" s="4" t="n"/>
      <c r="F146" s="6" t="n"/>
      <c r="G146" s="12" t="n"/>
      <c r="H146" s="6" t="n"/>
      <c r="I146" s="6" t="n"/>
      <c r="J146" s="13">
        <f>IF(OR($B146="",$C146=""),"",IFERROR(IF(INDEX('提示词库'!$D$5:$D$204,MATCH($B146,'提示词库'!$B$5:$B$204,0))=$C146,"当前版本","旧版本"),"不在库中"))</f>
        <v/>
      </c>
    </row>
    <row r="147">
      <c r="A147" s="11" t="n"/>
      <c r="B147" s="5" t="n"/>
      <c r="C147" s="7" t="n"/>
      <c r="D147" s="6" t="n"/>
      <c r="E147" s="4" t="n"/>
      <c r="F147" s="6" t="n"/>
      <c r="G147" s="12" t="n"/>
      <c r="H147" s="6" t="n"/>
      <c r="I147" s="6" t="n"/>
      <c r="J147" s="13">
        <f>IF(OR($B147="",$C147=""),"",IFERROR(IF(INDEX('提示词库'!$D$5:$D$204,MATCH($B147,'提示词库'!$B$5:$B$204,0))=$C147,"当前版本","旧版本"),"不在库中"))</f>
        <v/>
      </c>
    </row>
    <row r="148">
      <c r="A148" s="11" t="n"/>
      <c r="B148" s="5" t="n"/>
      <c r="C148" s="7" t="n"/>
      <c r="D148" s="6" t="n"/>
      <c r="E148" s="4" t="n"/>
      <c r="F148" s="6" t="n"/>
      <c r="G148" s="12" t="n"/>
      <c r="H148" s="6" t="n"/>
      <c r="I148" s="6" t="n"/>
      <c r="J148" s="13">
        <f>IF(OR($B148="",$C148=""),"",IFERROR(IF(INDEX('提示词库'!$D$5:$D$204,MATCH($B148,'提示词库'!$B$5:$B$204,0))=$C148,"当前版本","旧版本"),"不在库中"))</f>
        <v/>
      </c>
    </row>
    <row r="149">
      <c r="A149" s="11" t="n"/>
      <c r="B149" s="5" t="n"/>
      <c r="C149" s="7" t="n"/>
      <c r="D149" s="6" t="n"/>
      <c r="E149" s="4" t="n"/>
      <c r="F149" s="6" t="n"/>
      <c r="G149" s="12" t="n"/>
      <c r="H149" s="6" t="n"/>
      <c r="I149" s="6" t="n"/>
      <c r="J149" s="13">
        <f>IF(OR($B149="",$C149=""),"",IFERROR(IF(INDEX('提示词库'!$D$5:$D$204,MATCH($B149,'提示词库'!$B$5:$B$204,0))=$C149,"当前版本","旧版本"),"不在库中"))</f>
        <v/>
      </c>
    </row>
    <row r="150">
      <c r="A150" s="11" t="n"/>
      <c r="B150" s="5" t="n"/>
      <c r="C150" s="7" t="n"/>
      <c r="D150" s="6" t="n"/>
      <c r="E150" s="4" t="n"/>
      <c r="F150" s="6" t="n"/>
      <c r="G150" s="12" t="n"/>
      <c r="H150" s="6" t="n"/>
      <c r="I150" s="6" t="n"/>
      <c r="J150" s="13">
        <f>IF(OR($B150="",$C150=""),"",IFERROR(IF(INDEX('提示词库'!$D$5:$D$204,MATCH($B150,'提示词库'!$B$5:$B$204,0))=$C150,"当前版本","旧版本"),"不在库中"))</f>
        <v/>
      </c>
    </row>
    <row r="151">
      <c r="A151" s="11" t="n"/>
      <c r="B151" s="5" t="n"/>
      <c r="C151" s="7" t="n"/>
      <c r="D151" s="6" t="n"/>
      <c r="E151" s="4" t="n"/>
      <c r="F151" s="6" t="n"/>
      <c r="G151" s="12" t="n"/>
      <c r="H151" s="6" t="n"/>
      <c r="I151" s="6" t="n"/>
      <c r="J151" s="13">
        <f>IF(OR($B151="",$C151=""),"",IFERROR(IF(INDEX('提示词库'!$D$5:$D$204,MATCH($B151,'提示词库'!$B$5:$B$204,0))=$C151,"当前版本","旧版本"),"不在库中"))</f>
        <v/>
      </c>
    </row>
    <row r="152">
      <c r="A152" s="11" t="n"/>
      <c r="B152" s="5" t="n"/>
      <c r="C152" s="7" t="n"/>
      <c r="D152" s="6" t="n"/>
      <c r="E152" s="4" t="n"/>
      <c r="F152" s="6" t="n"/>
      <c r="G152" s="12" t="n"/>
      <c r="H152" s="6" t="n"/>
      <c r="I152" s="6" t="n"/>
      <c r="J152" s="13">
        <f>IF(OR($B152="",$C152=""),"",IFERROR(IF(INDEX('提示词库'!$D$5:$D$204,MATCH($B152,'提示词库'!$B$5:$B$204,0))=$C152,"当前版本","旧版本"),"不在库中"))</f>
        <v/>
      </c>
    </row>
    <row r="153">
      <c r="A153" s="11" t="n"/>
      <c r="B153" s="5" t="n"/>
      <c r="C153" s="7" t="n"/>
      <c r="D153" s="6" t="n"/>
      <c r="E153" s="4" t="n"/>
      <c r="F153" s="6" t="n"/>
      <c r="G153" s="12" t="n"/>
      <c r="H153" s="6" t="n"/>
      <c r="I153" s="6" t="n"/>
      <c r="J153" s="13">
        <f>IF(OR($B153="",$C153=""),"",IFERROR(IF(INDEX('提示词库'!$D$5:$D$204,MATCH($B153,'提示词库'!$B$5:$B$204,0))=$C153,"当前版本","旧版本"),"不在库中"))</f>
        <v/>
      </c>
    </row>
    <row r="154">
      <c r="A154" s="11" t="n"/>
      <c r="B154" s="5" t="n"/>
      <c r="C154" s="7" t="n"/>
      <c r="D154" s="6" t="n"/>
      <c r="E154" s="4" t="n"/>
      <c r="F154" s="6" t="n"/>
      <c r="G154" s="12" t="n"/>
      <c r="H154" s="6" t="n"/>
      <c r="I154" s="6" t="n"/>
      <c r="J154" s="13">
        <f>IF(OR($B154="",$C154=""),"",IFERROR(IF(INDEX('提示词库'!$D$5:$D$204,MATCH($B154,'提示词库'!$B$5:$B$204,0))=$C154,"当前版本","旧版本"),"不在库中"))</f>
        <v/>
      </c>
    </row>
    <row r="155">
      <c r="A155" s="11" t="n"/>
      <c r="B155" s="5" t="n"/>
      <c r="C155" s="7" t="n"/>
      <c r="D155" s="6" t="n"/>
      <c r="E155" s="4" t="n"/>
      <c r="F155" s="6" t="n"/>
      <c r="G155" s="12" t="n"/>
      <c r="H155" s="6" t="n"/>
      <c r="I155" s="6" t="n"/>
      <c r="J155" s="13">
        <f>IF(OR($B155="",$C155=""),"",IFERROR(IF(INDEX('提示词库'!$D$5:$D$204,MATCH($B155,'提示词库'!$B$5:$B$204,0))=$C155,"当前版本","旧版本"),"不在库中"))</f>
        <v/>
      </c>
    </row>
    <row r="156">
      <c r="A156" s="11" t="n"/>
      <c r="B156" s="5" t="n"/>
      <c r="C156" s="7" t="n"/>
      <c r="D156" s="6" t="n"/>
      <c r="E156" s="4" t="n"/>
      <c r="F156" s="6" t="n"/>
      <c r="G156" s="12" t="n"/>
      <c r="H156" s="6" t="n"/>
      <c r="I156" s="6" t="n"/>
      <c r="J156" s="13">
        <f>IF(OR($B156="",$C156=""),"",IFERROR(IF(INDEX('提示词库'!$D$5:$D$204,MATCH($B156,'提示词库'!$B$5:$B$204,0))=$C156,"当前版本","旧版本"),"不在库中"))</f>
        <v/>
      </c>
    </row>
    <row r="157">
      <c r="A157" s="11" t="n"/>
      <c r="B157" s="5" t="n"/>
      <c r="C157" s="7" t="n"/>
      <c r="D157" s="6" t="n"/>
      <c r="E157" s="4" t="n"/>
      <c r="F157" s="6" t="n"/>
      <c r="G157" s="12" t="n"/>
      <c r="H157" s="6" t="n"/>
      <c r="I157" s="6" t="n"/>
      <c r="J157" s="13">
        <f>IF(OR($B157="",$C157=""),"",IFERROR(IF(INDEX('提示词库'!$D$5:$D$204,MATCH($B157,'提示词库'!$B$5:$B$204,0))=$C157,"当前版本","旧版本"),"不在库中"))</f>
        <v/>
      </c>
    </row>
    <row r="158">
      <c r="A158" s="11" t="n"/>
      <c r="B158" s="5" t="n"/>
      <c r="C158" s="7" t="n"/>
      <c r="D158" s="6" t="n"/>
      <c r="E158" s="4" t="n"/>
      <c r="F158" s="6" t="n"/>
      <c r="G158" s="12" t="n"/>
      <c r="H158" s="6" t="n"/>
      <c r="I158" s="6" t="n"/>
      <c r="J158" s="13">
        <f>IF(OR($B158="",$C158=""),"",IFERROR(IF(INDEX('提示词库'!$D$5:$D$204,MATCH($B158,'提示词库'!$B$5:$B$204,0))=$C158,"当前版本","旧版本"),"不在库中"))</f>
        <v/>
      </c>
    </row>
    <row r="159">
      <c r="A159" s="11" t="n"/>
      <c r="B159" s="5" t="n"/>
      <c r="C159" s="7" t="n"/>
      <c r="D159" s="6" t="n"/>
      <c r="E159" s="4" t="n"/>
      <c r="F159" s="6" t="n"/>
      <c r="G159" s="12" t="n"/>
      <c r="H159" s="6" t="n"/>
      <c r="I159" s="6" t="n"/>
      <c r="J159" s="13">
        <f>IF(OR($B159="",$C159=""),"",IFERROR(IF(INDEX('提示词库'!$D$5:$D$204,MATCH($B159,'提示词库'!$B$5:$B$204,0))=$C159,"当前版本","旧版本"),"不在库中"))</f>
        <v/>
      </c>
    </row>
    <row r="160">
      <c r="A160" s="11" t="n"/>
      <c r="B160" s="5" t="n"/>
      <c r="C160" s="7" t="n"/>
      <c r="D160" s="6" t="n"/>
      <c r="E160" s="4" t="n"/>
      <c r="F160" s="6" t="n"/>
      <c r="G160" s="12" t="n"/>
      <c r="H160" s="6" t="n"/>
      <c r="I160" s="6" t="n"/>
      <c r="J160" s="13">
        <f>IF(OR($B160="",$C160=""),"",IFERROR(IF(INDEX('提示词库'!$D$5:$D$204,MATCH($B160,'提示词库'!$B$5:$B$204,0))=$C160,"当前版本","旧版本"),"不在库中"))</f>
        <v/>
      </c>
    </row>
    <row r="161">
      <c r="A161" s="11" t="n"/>
      <c r="B161" s="5" t="n"/>
      <c r="C161" s="7" t="n"/>
      <c r="D161" s="6" t="n"/>
      <c r="E161" s="4" t="n"/>
      <c r="F161" s="6" t="n"/>
      <c r="G161" s="12" t="n"/>
      <c r="H161" s="6" t="n"/>
      <c r="I161" s="6" t="n"/>
      <c r="J161" s="13">
        <f>IF(OR($B161="",$C161=""),"",IFERROR(IF(INDEX('提示词库'!$D$5:$D$204,MATCH($B161,'提示词库'!$B$5:$B$204,0))=$C161,"当前版本","旧版本"),"不在库中"))</f>
        <v/>
      </c>
    </row>
    <row r="162">
      <c r="A162" s="11" t="n"/>
      <c r="B162" s="5" t="n"/>
      <c r="C162" s="7" t="n"/>
      <c r="D162" s="6" t="n"/>
      <c r="E162" s="4" t="n"/>
      <c r="F162" s="6" t="n"/>
      <c r="G162" s="12" t="n"/>
      <c r="H162" s="6" t="n"/>
      <c r="I162" s="6" t="n"/>
      <c r="J162" s="13">
        <f>IF(OR($B162="",$C162=""),"",IFERROR(IF(INDEX('提示词库'!$D$5:$D$204,MATCH($B162,'提示词库'!$B$5:$B$204,0))=$C162,"当前版本","旧版本"),"不在库中"))</f>
        <v/>
      </c>
    </row>
    <row r="163">
      <c r="A163" s="11" t="n"/>
      <c r="B163" s="5" t="n"/>
      <c r="C163" s="7" t="n"/>
      <c r="D163" s="6" t="n"/>
      <c r="E163" s="4" t="n"/>
      <c r="F163" s="6" t="n"/>
      <c r="G163" s="12" t="n"/>
      <c r="H163" s="6" t="n"/>
      <c r="I163" s="6" t="n"/>
      <c r="J163" s="13">
        <f>IF(OR($B163="",$C163=""),"",IFERROR(IF(INDEX('提示词库'!$D$5:$D$204,MATCH($B163,'提示词库'!$B$5:$B$204,0))=$C163,"当前版本","旧版本"),"不在库中"))</f>
        <v/>
      </c>
    </row>
    <row r="164">
      <c r="A164" s="11" t="n"/>
      <c r="B164" s="5" t="n"/>
      <c r="C164" s="7" t="n"/>
      <c r="D164" s="6" t="n"/>
      <c r="E164" s="4" t="n"/>
      <c r="F164" s="6" t="n"/>
      <c r="G164" s="12" t="n"/>
      <c r="H164" s="6" t="n"/>
      <c r="I164" s="6" t="n"/>
      <c r="J164" s="13">
        <f>IF(OR($B164="",$C164=""),"",IFERROR(IF(INDEX('提示词库'!$D$5:$D$204,MATCH($B164,'提示词库'!$B$5:$B$204,0))=$C164,"当前版本","旧版本"),"不在库中"))</f>
        <v/>
      </c>
    </row>
    <row r="165">
      <c r="A165" s="11" t="n"/>
      <c r="B165" s="5" t="n"/>
      <c r="C165" s="7" t="n"/>
      <c r="D165" s="6" t="n"/>
      <c r="E165" s="4" t="n"/>
      <c r="F165" s="6" t="n"/>
      <c r="G165" s="12" t="n"/>
      <c r="H165" s="6" t="n"/>
      <c r="I165" s="6" t="n"/>
      <c r="J165" s="13">
        <f>IF(OR($B165="",$C165=""),"",IFERROR(IF(INDEX('提示词库'!$D$5:$D$204,MATCH($B165,'提示词库'!$B$5:$B$204,0))=$C165,"当前版本","旧版本"),"不在库中"))</f>
        <v/>
      </c>
    </row>
    <row r="166">
      <c r="A166" s="11" t="n"/>
      <c r="B166" s="5" t="n"/>
      <c r="C166" s="7" t="n"/>
      <c r="D166" s="6" t="n"/>
      <c r="E166" s="4" t="n"/>
      <c r="F166" s="6" t="n"/>
      <c r="G166" s="12" t="n"/>
      <c r="H166" s="6" t="n"/>
      <c r="I166" s="6" t="n"/>
      <c r="J166" s="13">
        <f>IF(OR($B166="",$C166=""),"",IFERROR(IF(INDEX('提示词库'!$D$5:$D$204,MATCH($B166,'提示词库'!$B$5:$B$204,0))=$C166,"当前版本","旧版本"),"不在库中"))</f>
        <v/>
      </c>
    </row>
    <row r="167">
      <c r="A167" s="11" t="n"/>
      <c r="B167" s="5" t="n"/>
      <c r="C167" s="7" t="n"/>
      <c r="D167" s="6" t="n"/>
      <c r="E167" s="4" t="n"/>
      <c r="F167" s="6" t="n"/>
      <c r="G167" s="12" t="n"/>
      <c r="H167" s="6" t="n"/>
      <c r="I167" s="6" t="n"/>
      <c r="J167" s="13">
        <f>IF(OR($B167="",$C167=""),"",IFERROR(IF(INDEX('提示词库'!$D$5:$D$204,MATCH($B167,'提示词库'!$B$5:$B$204,0))=$C167,"当前版本","旧版本"),"不在库中"))</f>
        <v/>
      </c>
    </row>
    <row r="168">
      <c r="A168" s="11" t="n"/>
      <c r="B168" s="5" t="n"/>
      <c r="C168" s="7" t="n"/>
      <c r="D168" s="6" t="n"/>
      <c r="E168" s="4" t="n"/>
      <c r="F168" s="6" t="n"/>
      <c r="G168" s="12" t="n"/>
      <c r="H168" s="6" t="n"/>
      <c r="I168" s="6" t="n"/>
      <c r="J168" s="13">
        <f>IF(OR($B168="",$C168=""),"",IFERROR(IF(INDEX('提示词库'!$D$5:$D$204,MATCH($B168,'提示词库'!$B$5:$B$204,0))=$C168,"当前版本","旧版本"),"不在库中"))</f>
        <v/>
      </c>
    </row>
    <row r="169">
      <c r="A169" s="11" t="n"/>
      <c r="B169" s="5" t="n"/>
      <c r="C169" s="7" t="n"/>
      <c r="D169" s="6" t="n"/>
      <c r="E169" s="4" t="n"/>
      <c r="F169" s="6" t="n"/>
      <c r="G169" s="12" t="n"/>
      <c r="H169" s="6" t="n"/>
      <c r="I169" s="6" t="n"/>
      <c r="J169" s="13">
        <f>IF(OR($B169="",$C169=""),"",IFERROR(IF(INDEX('提示词库'!$D$5:$D$204,MATCH($B169,'提示词库'!$B$5:$B$204,0))=$C169,"当前版本","旧版本"),"不在库中"))</f>
        <v/>
      </c>
    </row>
    <row r="170">
      <c r="A170" s="11" t="n"/>
      <c r="B170" s="5" t="n"/>
      <c r="C170" s="7" t="n"/>
      <c r="D170" s="6" t="n"/>
      <c r="E170" s="4" t="n"/>
      <c r="F170" s="6" t="n"/>
      <c r="G170" s="12" t="n"/>
      <c r="H170" s="6" t="n"/>
      <c r="I170" s="6" t="n"/>
      <c r="J170" s="13">
        <f>IF(OR($B170="",$C170=""),"",IFERROR(IF(INDEX('提示词库'!$D$5:$D$204,MATCH($B170,'提示词库'!$B$5:$B$204,0))=$C170,"当前版本","旧版本"),"不在库中"))</f>
        <v/>
      </c>
    </row>
    <row r="171">
      <c r="A171" s="11" t="n"/>
      <c r="B171" s="5" t="n"/>
      <c r="C171" s="7" t="n"/>
      <c r="D171" s="6" t="n"/>
      <c r="E171" s="4" t="n"/>
      <c r="F171" s="6" t="n"/>
      <c r="G171" s="12" t="n"/>
      <c r="H171" s="6" t="n"/>
      <c r="I171" s="6" t="n"/>
      <c r="J171" s="13">
        <f>IF(OR($B171="",$C171=""),"",IFERROR(IF(INDEX('提示词库'!$D$5:$D$204,MATCH($B171,'提示词库'!$B$5:$B$204,0))=$C171,"当前版本","旧版本"),"不在库中"))</f>
        <v/>
      </c>
    </row>
    <row r="172">
      <c r="A172" s="11" t="n"/>
      <c r="B172" s="5" t="n"/>
      <c r="C172" s="7" t="n"/>
      <c r="D172" s="6" t="n"/>
      <c r="E172" s="4" t="n"/>
      <c r="F172" s="6" t="n"/>
      <c r="G172" s="12" t="n"/>
      <c r="H172" s="6" t="n"/>
      <c r="I172" s="6" t="n"/>
      <c r="J172" s="13">
        <f>IF(OR($B172="",$C172=""),"",IFERROR(IF(INDEX('提示词库'!$D$5:$D$204,MATCH($B172,'提示词库'!$B$5:$B$204,0))=$C172,"当前版本","旧版本"),"不在库中"))</f>
        <v/>
      </c>
    </row>
    <row r="173">
      <c r="A173" s="11" t="n"/>
      <c r="B173" s="5" t="n"/>
      <c r="C173" s="7" t="n"/>
      <c r="D173" s="6" t="n"/>
      <c r="E173" s="4" t="n"/>
      <c r="F173" s="6" t="n"/>
      <c r="G173" s="12" t="n"/>
      <c r="H173" s="6" t="n"/>
      <c r="I173" s="6" t="n"/>
      <c r="J173" s="13">
        <f>IF(OR($B173="",$C173=""),"",IFERROR(IF(INDEX('提示词库'!$D$5:$D$204,MATCH($B173,'提示词库'!$B$5:$B$204,0))=$C173,"当前版本","旧版本"),"不在库中"))</f>
        <v/>
      </c>
    </row>
    <row r="174">
      <c r="A174" s="11" t="n"/>
      <c r="B174" s="5" t="n"/>
      <c r="C174" s="7" t="n"/>
      <c r="D174" s="6" t="n"/>
      <c r="E174" s="4" t="n"/>
      <c r="F174" s="6" t="n"/>
      <c r="G174" s="12" t="n"/>
      <c r="H174" s="6" t="n"/>
      <c r="I174" s="6" t="n"/>
      <c r="J174" s="13">
        <f>IF(OR($B174="",$C174=""),"",IFERROR(IF(INDEX('提示词库'!$D$5:$D$204,MATCH($B174,'提示词库'!$B$5:$B$204,0))=$C174,"当前版本","旧版本"),"不在库中"))</f>
        <v/>
      </c>
    </row>
    <row r="175">
      <c r="A175" s="11" t="n"/>
      <c r="B175" s="5" t="n"/>
      <c r="C175" s="7" t="n"/>
      <c r="D175" s="6" t="n"/>
      <c r="E175" s="4" t="n"/>
      <c r="F175" s="6" t="n"/>
      <c r="G175" s="12" t="n"/>
      <c r="H175" s="6" t="n"/>
      <c r="I175" s="6" t="n"/>
      <c r="J175" s="13">
        <f>IF(OR($B175="",$C175=""),"",IFERROR(IF(INDEX('提示词库'!$D$5:$D$204,MATCH($B175,'提示词库'!$B$5:$B$204,0))=$C175,"当前版本","旧版本"),"不在库中"))</f>
        <v/>
      </c>
    </row>
    <row r="176">
      <c r="A176" s="11" t="n"/>
      <c r="B176" s="5" t="n"/>
      <c r="C176" s="7" t="n"/>
      <c r="D176" s="6" t="n"/>
      <c r="E176" s="4" t="n"/>
      <c r="F176" s="6" t="n"/>
      <c r="G176" s="12" t="n"/>
      <c r="H176" s="6" t="n"/>
      <c r="I176" s="6" t="n"/>
      <c r="J176" s="13">
        <f>IF(OR($B176="",$C176=""),"",IFERROR(IF(INDEX('提示词库'!$D$5:$D$204,MATCH($B176,'提示词库'!$B$5:$B$204,0))=$C176,"当前版本","旧版本"),"不在库中"))</f>
        <v/>
      </c>
    </row>
    <row r="177">
      <c r="A177" s="11" t="n"/>
      <c r="B177" s="5" t="n"/>
      <c r="C177" s="7" t="n"/>
      <c r="D177" s="6" t="n"/>
      <c r="E177" s="4" t="n"/>
      <c r="F177" s="6" t="n"/>
      <c r="G177" s="12" t="n"/>
      <c r="H177" s="6" t="n"/>
      <c r="I177" s="6" t="n"/>
      <c r="J177" s="13">
        <f>IF(OR($B177="",$C177=""),"",IFERROR(IF(INDEX('提示词库'!$D$5:$D$204,MATCH($B177,'提示词库'!$B$5:$B$204,0))=$C177,"当前版本","旧版本"),"不在库中"))</f>
        <v/>
      </c>
    </row>
    <row r="178">
      <c r="A178" s="11" t="n"/>
      <c r="B178" s="5" t="n"/>
      <c r="C178" s="7" t="n"/>
      <c r="D178" s="6" t="n"/>
      <c r="E178" s="4" t="n"/>
      <c r="F178" s="6" t="n"/>
      <c r="G178" s="12" t="n"/>
      <c r="H178" s="6" t="n"/>
      <c r="I178" s="6" t="n"/>
      <c r="J178" s="13">
        <f>IF(OR($B178="",$C178=""),"",IFERROR(IF(INDEX('提示词库'!$D$5:$D$204,MATCH($B178,'提示词库'!$B$5:$B$204,0))=$C178,"当前版本","旧版本"),"不在库中"))</f>
        <v/>
      </c>
    </row>
    <row r="179">
      <c r="A179" s="11" t="n"/>
      <c r="B179" s="5" t="n"/>
      <c r="C179" s="7" t="n"/>
      <c r="D179" s="6" t="n"/>
      <c r="E179" s="4" t="n"/>
      <c r="F179" s="6" t="n"/>
      <c r="G179" s="12" t="n"/>
      <c r="H179" s="6" t="n"/>
      <c r="I179" s="6" t="n"/>
      <c r="J179" s="13">
        <f>IF(OR($B179="",$C179=""),"",IFERROR(IF(INDEX('提示词库'!$D$5:$D$204,MATCH($B179,'提示词库'!$B$5:$B$204,0))=$C179,"当前版本","旧版本"),"不在库中"))</f>
        <v/>
      </c>
    </row>
    <row r="180">
      <c r="A180" s="11" t="n"/>
      <c r="B180" s="5" t="n"/>
      <c r="C180" s="7" t="n"/>
      <c r="D180" s="6" t="n"/>
      <c r="E180" s="4" t="n"/>
      <c r="F180" s="6" t="n"/>
      <c r="G180" s="12" t="n"/>
      <c r="H180" s="6" t="n"/>
      <c r="I180" s="6" t="n"/>
      <c r="J180" s="13">
        <f>IF(OR($B180="",$C180=""),"",IFERROR(IF(INDEX('提示词库'!$D$5:$D$204,MATCH($B180,'提示词库'!$B$5:$B$204,0))=$C180,"当前版本","旧版本"),"不在库中"))</f>
        <v/>
      </c>
    </row>
    <row r="181">
      <c r="A181" s="11" t="n"/>
      <c r="B181" s="5" t="n"/>
      <c r="C181" s="7" t="n"/>
      <c r="D181" s="6" t="n"/>
      <c r="E181" s="4" t="n"/>
      <c r="F181" s="6" t="n"/>
      <c r="G181" s="12" t="n"/>
      <c r="H181" s="6" t="n"/>
      <c r="I181" s="6" t="n"/>
      <c r="J181" s="13">
        <f>IF(OR($B181="",$C181=""),"",IFERROR(IF(INDEX('提示词库'!$D$5:$D$204,MATCH($B181,'提示词库'!$B$5:$B$204,0))=$C181,"当前版本","旧版本"),"不在库中"))</f>
        <v/>
      </c>
    </row>
    <row r="182">
      <c r="A182" s="11" t="n"/>
      <c r="B182" s="5" t="n"/>
      <c r="C182" s="7" t="n"/>
      <c r="D182" s="6" t="n"/>
      <c r="E182" s="4" t="n"/>
      <c r="F182" s="6" t="n"/>
      <c r="G182" s="12" t="n"/>
      <c r="H182" s="6" t="n"/>
      <c r="I182" s="6" t="n"/>
      <c r="J182" s="13">
        <f>IF(OR($B182="",$C182=""),"",IFERROR(IF(INDEX('提示词库'!$D$5:$D$204,MATCH($B182,'提示词库'!$B$5:$B$204,0))=$C182,"当前版本","旧版本"),"不在库中"))</f>
        <v/>
      </c>
    </row>
    <row r="183">
      <c r="A183" s="11" t="n"/>
      <c r="B183" s="5" t="n"/>
      <c r="C183" s="7" t="n"/>
      <c r="D183" s="6" t="n"/>
      <c r="E183" s="4" t="n"/>
      <c r="F183" s="6" t="n"/>
      <c r="G183" s="12" t="n"/>
      <c r="H183" s="6" t="n"/>
      <c r="I183" s="6" t="n"/>
      <c r="J183" s="13">
        <f>IF(OR($B183="",$C183=""),"",IFERROR(IF(INDEX('提示词库'!$D$5:$D$204,MATCH($B183,'提示词库'!$B$5:$B$204,0))=$C183,"当前版本","旧版本"),"不在库中"))</f>
        <v/>
      </c>
    </row>
    <row r="184">
      <c r="A184" s="11" t="n"/>
      <c r="B184" s="5" t="n"/>
      <c r="C184" s="7" t="n"/>
      <c r="D184" s="6" t="n"/>
      <c r="E184" s="4" t="n"/>
      <c r="F184" s="6" t="n"/>
      <c r="G184" s="12" t="n"/>
      <c r="H184" s="6" t="n"/>
      <c r="I184" s="6" t="n"/>
      <c r="J184" s="13">
        <f>IF(OR($B184="",$C184=""),"",IFERROR(IF(INDEX('提示词库'!$D$5:$D$204,MATCH($B184,'提示词库'!$B$5:$B$204,0))=$C184,"当前版本","旧版本"),"不在库中"))</f>
        <v/>
      </c>
    </row>
    <row r="185">
      <c r="A185" s="11" t="n"/>
      <c r="B185" s="5" t="n"/>
      <c r="C185" s="7" t="n"/>
      <c r="D185" s="6" t="n"/>
      <c r="E185" s="4" t="n"/>
      <c r="F185" s="6" t="n"/>
      <c r="G185" s="12" t="n"/>
      <c r="H185" s="6" t="n"/>
      <c r="I185" s="6" t="n"/>
      <c r="J185" s="13">
        <f>IF(OR($B185="",$C185=""),"",IFERROR(IF(INDEX('提示词库'!$D$5:$D$204,MATCH($B185,'提示词库'!$B$5:$B$204,0))=$C185,"当前版本","旧版本"),"不在库中"))</f>
        <v/>
      </c>
    </row>
    <row r="186">
      <c r="A186" s="11" t="n"/>
      <c r="B186" s="5" t="n"/>
      <c r="C186" s="7" t="n"/>
      <c r="D186" s="6" t="n"/>
      <c r="E186" s="4" t="n"/>
      <c r="F186" s="6" t="n"/>
      <c r="G186" s="12" t="n"/>
      <c r="H186" s="6" t="n"/>
      <c r="I186" s="6" t="n"/>
      <c r="J186" s="13">
        <f>IF(OR($B186="",$C186=""),"",IFERROR(IF(INDEX('提示词库'!$D$5:$D$204,MATCH($B186,'提示词库'!$B$5:$B$204,0))=$C186,"当前版本","旧版本"),"不在库中"))</f>
        <v/>
      </c>
    </row>
    <row r="187">
      <c r="A187" s="11" t="n"/>
      <c r="B187" s="5" t="n"/>
      <c r="C187" s="7" t="n"/>
      <c r="D187" s="6" t="n"/>
      <c r="E187" s="4" t="n"/>
      <c r="F187" s="6" t="n"/>
      <c r="G187" s="12" t="n"/>
      <c r="H187" s="6" t="n"/>
      <c r="I187" s="6" t="n"/>
      <c r="J187" s="13">
        <f>IF(OR($B187="",$C187=""),"",IFERROR(IF(INDEX('提示词库'!$D$5:$D$204,MATCH($B187,'提示词库'!$B$5:$B$204,0))=$C187,"当前版本","旧版本"),"不在库中"))</f>
        <v/>
      </c>
    </row>
    <row r="188">
      <c r="A188" s="11" t="n"/>
      <c r="B188" s="5" t="n"/>
      <c r="C188" s="7" t="n"/>
      <c r="D188" s="6" t="n"/>
      <c r="E188" s="4" t="n"/>
      <c r="F188" s="6" t="n"/>
      <c r="G188" s="12" t="n"/>
      <c r="H188" s="6" t="n"/>
      <c r="I188" s="6" t="n"/>
      <c r="J188" s="13">
        <f>IF(OR($B188="",$C188=""),"",IFERROR(IF(INDEX('提示词库'!$D$5:$D$204,MATCH($B188,'提示词库'!$B$5:$B$204,0))=$C188,"当前版本","旧版本"),"不在库中"))</f>
        <v/>
      </c>
    </row>
    <row r="189">
      <c r="A189" s="11" t="n"/>
      <c r="B189" s="5" t="n"/>
      <c r="C189" s="7" t="n"/>
      <c r="D189" s="6" t="n"/>
      <c r="E189" s="4" t="n"/>
      <c r="F189" s="6" t="n"/>
      <c r="G189" s="12" t="n"/>
      <c r="H189" s="6" t="n"/>
      <c r="I189" s="6" t="n"/>
      <c r="J189" s="13">
        <f>IF(OR($B189="",$C189=""),"",IFERROR(IF(INDEX('提示词库'!$D$5:$D$204,MATCH($B189,'提示词库'!$B$5:$B$204,0))=$C189,"当前版本","旧版本"),"不在库中"))</f>
        <v/>
      </c>
    </row>
    <row r="190">
      <c r="A190" s="11" t="n"/>
      <c r="B190" s="5" t="n"/>
      <c r="C190" s="7" t="n"/>
      <c r="D190" s="6" t="n"/>
      <c r="E190" s="4" t="n"/>
      <c r="F190" s="6" t="n"/>
      <c r="G190" s="12" t="n"/>
      <c r="H190" s="6" t="n"/>
      <c r="I190" s="6" t="n"/>
      <c r="J190" s="13">
        <f>IF(OR($B190="",$C190=""),"",IFERROR(IF(INDEX('提示词库'!$D$5:$D$204,MATCH($B190,'提示词库'!$B$5:$B$204,0))=$C190,"当前版本","旧版本"),"不在库中"))</f>
        <v/>
      </c>
    </row>
    <row r="191">
      <c r="A191" s="11" t="n"/>
      <c r="B191" s="5" t="n"/>
      <c r="C191" s="7" t="n"/>
      <c r="D191" s="6" t="n"/>
      <c r="E191" s="4" t="n"/>
      <c r="F191" s="6" t="n"/>
      <c r="G191" s="12" t="n"/>
      <c r="H191" s="6" t="n"/>
      <c r="I191" s="6" t="n"/>
      <c r="J191" s="13">
        <f>IF(OR($B191="",$C191=""),"",IFERROR(IF(INDEX('提示词库'!$D$5:$D$204,MATCH($B191,'提示词库'!$B$5:$B$204,0))=$C191,"当前版本","旧版本"),"不在库中"))</f>
        <v/>
      </c>
    </row>
    <row r="192">
      <c r="A192" s="11" t="n"/>
      <c r="B192" s="5" t="n"/>
      <c r="C192" s="7" t="n"/>
      <c r="D192" s="6" t="n"/>
      <c r="E192" s="4" t="n"/>
      <c r="F192" s="6" t="n"/>
      <c r="G192" s="12" t="n"/>
      <c r="H192" s="6" t="n"/>
      <c r="I192" s="6" t="n"/>
      <c r="J192" s="13">
        <f>IF(OR($B192="",$C192=""),"",IFERROR(IF(INDEX('提示词库'!$D$5:$D$204,MATCH($B192,'提示词库'!$B$5:$B$204,0))=$C192,"当前版本","旧版本"),"不在库中"))</f>
        <v/>
      </c>
    </row>
    <row r="193">
      <c r="A193" s="11" t="n"/>
      <c r="B193" s="5" t="n"/>
      <c r="C193" s="7" t="n"/>
      <c r="D193" s="6" t="n"/>
      <c r="E193" s="4" t="n"/>
      <c r="F193" s="6" t="n"/>
      <c r="G193" s="12" t="n"/>
      <c r="H193" s="6" t="n"/>
      <c r="I193" s="6" t="n"/>
      <c r="J193" s="13">
        <f>IF(OR($B193="",$C193=""),"",IFERROR(IF(INDEX('提示词库'!$D$5:$D$204,MATCH($B193,'提示词库'!$B$5:$B$204,0))=$C193,"当前版本","旧版本"),"不在库中"))</f>
        <v/>
      </c>
    </row>
    <row r="194">
      <c r="A194" s="11" t="n"/>
      <c r="B194" s="5" t="n"/>
      <c r="C194" s="7" t="n"/>
      <c r="D194" s="6" t="n"/>
      <c r="E194" s="4" t="n"/>
      <c r="F194" s="6" t="n"/>
      <c r="G194" s="12" t="n"/>
      <c r="H194" s="6" t="n"/>
      <c r="I194" s="6" t="n"/>
      <c r="J194" s="13">
        <f>IF(OR($B194="",$C194=""),"",IFERROR(IF(INDEX('提示词库'!$D$5:$D$204,MATCH($B194,'提示词库'!$B$5:$B$204,0))=$C194,"当前版本","旧版本"),"不在库中"))</f>
        <v/>
      </c>
    </row>
    <row r="195">
      <c r="A195" s="11" t="n"/>
      <c r="B195" s="5" t="n"/>
      <c r="C195" s="7" t="n"/>
      <c r="D195" s="6" t="n"/>
      <c r="E195" s="4" t="n"/>
      <c r="F195" s="6" t="n"/>
      <c r="G195" s="12" t="n"/>
      <c r="H195" s="6" t="n"/>
      <c r="I195" s="6" t="n"/>
      <c r="J195" s="13">
        <f>IF(OR($B195="",$C195=""),"",IFERROR(IF(INDEX('提示词库'!$D$5:$D$204,MATCH($B195,'提示词库'!$B$5:$B$204,0))=$C195,"当前版本","旧版本"),"不在库中"))</f>
        <v/>
      </c>
    </row>
    <row r="196">
      <c r="A196" s="11" t="n"/>
      <c r="B196" s="5" t="n"/>
      <c r="C196" s="7" t="n"/>
      <c r="D196" s="6" t="n"/>
      <c r="E196" s="4" t="n"/>
      <c r="F196" s="6" t="n"/>
      <c r="G196" s="12" t="n"/>
      <c r="H196" s="6" t="n"/>
      <c r="I196" s="6" t="n"/>
      <c r="J196" s="13">
        <f>IF(OR($B196="",$C196=""),"",IFERROR(IF(INDEX('提示词库'!$D$5:$D$204,MATCH($B196,'提示词库'!$B$5:$B$204,0))=$C196,"当前版本","旧版本"),"不在库中"))</f>
        <v/>
      </c>
    </row>
    <row r="197">
      <c r="A197" s="11" t="n"/>
      <c r="B197" s="5" t="n"/>
      <c r="C197" s="7" t="n"/>
      <c r="D197" s="6" t="n"/>
      <c r="E197" s="4" t="n"/>
      <c r="F197" s="6" t="n"/>
      <c r="G197" s="12" t="n"/>
      <c r="H197" s="6" t="n"/>
      <c r="I197" s="6" t="n"/>
      <c r="J197" s="13">
        <f>IF(OR($B197="",$C197=""),"",IFERROR(IF(INDEX('提示词库'!$D$5:$D$204,MATCH($B197,'提示词库'!$B$5:$B$204,0))=$C197,"当前版本","旧版本"),"不在库中"))</f>
        <v/>
      </c>
    </row>
    <row r="198">
      <c r="A198" s="11" t="n"/>
      <c r="B198" s="5" t="n"/>
      <c r="C198" s="7" t="n"/>
      <c r="D198" s="6" t="n"/>
      <c r="E198" s="4" t="n"/>
      <c r="F198" s="6" t="n"/>
      <c r="G198" s="12" t="n"/>
      <c r="H198" s="6" t="n"/>
      <c r="I198" s="6" t="n"/>
      <c r="J198" s="13">
        <f>IF(OR($B198="",$C198=""),"",IFERROR(IF(INDEX('提示词库'!$D$5:$D$204,MATCH($B198,'提示词库'!$B$5:$B$204,0))=$C198,"当前版本","旧版本"),"不在库中"))</f>
        <v/>
      </c>
    </row>
    <row r="199">
      <c r="A199" s="11" t="n"/>
      <c r="B199" s="5" t="n"/>
      <c r="C199" s="7" t="n"/>
      <c r="D199" s="6" t="n"/>
      <c r="E199" s="4" t="n"/>
      <c r="F199" s="6" t="n"/>
      <c r="G199" s="12" t="n"/>
      <c r="H199" s="6" t="n"/>
      <c r="I199" s="6" t="n"/>
      <c r="J199" s="13">
        <f>IF(OR($B199="",$C199=""),"",IFERROR(IF(INDEX('提示词库'!$D$5:$D$204,MATCH($B199,'提示词库'!$B$5:$B$204,0))=$C199,"当前版本","旧版本"),"不在库中"))</f>
        <v/>
      </c>
    </row>
    <row r="200">
      <c r="A200" s="11" t="n"/>
      <c r="B200" s="5" t="n"/>
      <c r="C200" s="7" t="n"/>
      <c r="D200" s="6" t="n"/>
      <c r="E200" s="4" t="n"/>
      <c r="F200" s="6" t="n"/>
      <c r="G200" s="12" t="n"/>
      <c r="H200" s="6" t="n"/>
      <c r="I200" s="6" t="n"/>
      <c r="J200" s="13">
        <f>IF(OR($B200="",$C200=""),"",IFERROR(IF(INDEX('提示词库'!$D$5:$D$204,MATCH($B200,'提示词库'!$B$5:$B$204,0))=$C200,"当前版本","旧版本"),"不在库中"))</f>
        <v/>
      </c>
    </row>
    <row r="201">
      <c r="A201" s="11" t="n"/>
      <c r="B201" s="5" t="n"/>
      <c r="C201" s="7" t="n"/>
      <c r="D201" s="6" t="n"/>
      <c r="E201" s="4" t="n"/>
      <c r="F201" s="6" t="n"/>
      <c r="G201" s="12" t="n"/>
      <c r="H201" s="6" t="n"/>
      <c r="I201" s="6" t="n"/>
      <c r="J201" s="13">
        <f>IF(OR($B201="",$C201=""),"",IFERROR(IF(INDEX('提示词库'!$D$5:$D$204,MATCH($B201,'提示词库'!$B$5:$B$204,0))=$C201,"当前版本","旧版本"),"不在库中"))</f>
        <v/>
      </c>
    </row>
    <row r="202">
      <c r="A202" s="11" t="n"/>
      <c r="B202" s="5" t="n"/>
      <c r="C202" s="7" t="n"/>
      <c r="D202" s="6" t="n"/>
      <c r="E202" s="4" t="n"/>
      <c r="F202" s="6" t="n"/>
      <c r="G202" s="12" t="n"/>
      <c r="H202" s="6" t="n"/>
      <c r="I202" s="6" t="n"/>
      <c r="J202" s="13">
        <f>IF(OR($B202="",$C202=""),"",IFERROR(IF(INDEX('提示词库'!$D$5:$D$204,MATCH($B202,'提示词库'!$B$5:$B$204,0))=$C202,"当前版本","旧版本"),"不在库中"))</f>
        <v/>
      </c>
    </row>
    <row r="203">
      <c r="A203" s="11" t="n"/>
      <c r="B203" s="5" t="n"/>
      <c r="C203" s="7" t="n"/>
      <c r="D203" s="6" t="n"/>
      <c r="E203" s="4" t="n"/>
      <c r="F203" s="6" t="n"/>
      <c r="G203" s="12" t="n"/>
      <c r="H203" s="6" t="n"/>
      <c r="I203" s="6" t="n"/>
      <c r="J203" s="13">
        <f>IF(OR($B203="",$C203=""),"",IFERROR(IF(INDEX('提示词库'!$D$5:$D$204,MATCH($B203,'提示词库'!$B$5:$B$204,0))=$C203,"当前版本","旧版本"),"不在库中"))</f>
        <v/>
      </c>
    </row>
    <row r="204">
      <c r="A204" s="11" t="n"/>
      <c r="B204" s="5" t="n"/>
      <c r="C204" s="7" t="n"/>
      <c r="D204" s="6" t="n"/>
      <c r="E204" s="4" t="n"/>
      <c r="F204" s="6" t="n"/>
      <c r="G204" s="12" t="n"/>
      <c r="H204" s="6" t="n"/>
      <c r="I204" s="6" t="n"/>
      <c r="J204" s="13">
        <f>IF(OR($B204="",$C204=""),"",IFERROR(IF(INDEX('提示词库'!$D$5:$D$204,MATCH($B204,'提示词库'!$B$5:$B$204,0))=$C204,"当前版本","旧版本"),"不在库中"))</f>
        <v/>
      </c>
    </row>
  </sheetData>
  <autoFilter ref="A4:J204"/>
  <conditionalFormatting sqref="G5:G204">
    <cfRule type="expression" priority="1" dxfId="0">
      <formula>G5="通过"</formula>
    </cfRule>
    <cfRule type="expression" priority="2" dxfId="2">
      <formula>G5="未通过"</formula>
    </cfRule>
  </conditionalFormatting>
  <conditionalFormatting sqref="E5:E204">
    <cfRule type="expression" priority="3" dxfId="2">
      <formula>E5="否"</formula>
    </cfRule>
  </conditionalFormatting>
  <conditionalFormatting sqref="J5:J204">
    <cfRule type="expression" priority="4" dxfId="0">
      <formula>J5="当前版本"</formula>
    </cfRule>
    <cfRule type="expression" priority="5" dxfId="1">
      <formula>J5="旧版本"</formula>
    </cfRule>
    <cfRule type="expression" priority="6" dxfId="2">
      <formula>J5="不在库中"</formula>
    </cfRule>
  </conditionalFormatting>
  <dataValidations count="3">
    <dataValidation sqref="B5:B204" showDropDown="0" showInputMessage="0" showErrorMessage="0" allowBlank="1" type="list">
      <formula1>'提示词库'!$B$5:$B$204</formula1>
    </dataValidation>
    <dataValidation sqref="E5:E204" showDropDown="0" showInputMessage="0" showErrorMessage="0" allowBlank="1" type="list">
      <formula1>"是,否"</formula1>
    </dataValidation>
    <dataValidation sqref="G5:G204" showDropDown="0" showInputMessage="0" showErrorMessage="0" allowBlank="1" type="list">
      <formula1>"通过,未通过"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汇总</t>
        </is>
      </c>
    </row>
    <row r="2">
      <c r="A2" s="2" t="inlineStr">
        <is>
          <t>此工作表中的所有内容都会根据“提示词库”和“测试记录”工作表自动填写。</t>
        </is>
      </c>
    </row>
    <row r="4">
      <c r="A4" s="14" t="inlineStr">
        <is>
          <t>提示词库</t>
        </is>
      </c>
    </row>
    <row r="5">
      <c r="A5" s="6" t="inlineStr">
        <is>
          <t>提示词</t>
        </is>
      </c>
      <c r="B5" s="15">
        <f>COUNTA('提示词库'!$B$5:$B$204)</f>
        <v/>
      </c>
    </row>
    <row r="6">
      <c r="A6" s="6" t="inlineStr">
        <is>
          <t>就绪</t>
        </is>
      </c>
      <c r="B6" s="15">
        <f>COUNTIF('提示词库'!$N$5:$N$204,"就绪")</f>
        <v/>
      </c>
    </row>
    <row r="7">
      <c r="A7" s="6" t="inlineStr">
        <is>
          <t>需继续测试</t>
        </is>
      </c>
      <c r="B7" s="15">
        <f>COUNTIF('提示词库'!$N$5:$N$204,"需继续测试")</f>
        <v/>
      </c>
    </row>
    <row r="8">
      <c r="A8" s="6" t="inlineStr">
        <is>
          <t>修改后复测</t>
        </is>
      </c>
      <c r="B8" s="15">
        <f>COUNTIF('提示词库'!$N$5:$N$204,"修改后复测")</f>
        <v/>
      </c>
    </row>
    <row r="9">
      <c r="A9" s="6" t="inlineStr">
        <is>
          <t>未测试</t>
        </is>
      </c>
      <c r="B9" s="15">
        <f>COUNTIF('提示词库'!$N$5:$N$204,"未测试")</f>
        <v/>
      </c>
    </row>
    <row r="11">
      <c r="A11" s="14" t="inlineStr">
        <is>
          <t>测试记录</t>
        </is>
      </c>
    </row>
    <row r="12">
      <c r="A12" s="6" t="inlineStr">
        <is>
          <t>已记录的测试</t>
        </is>
      </c>
      <c r="B12" s="15">
        <f>COUNT('测试记录'!$A$5:$A$204)</f>
        <v/>
      </c>
    </row>
    <row r="13">
      <c r="A13" s="6" t="inlineStr">
        <is>
          <t>通过</t>
        </is>
      </c>
      <c r="B13" s="15">
        <f>COUNTIF('测试记录'!$G$5:$G$204,"通过")</f>
        <v/>
      </c>
    </row>
    <row r="14">
      <c r="A14" s="6" t="inlineStr">
        <is>
          <t>未通过</t>
        </is>
      </c>
      <c r="B14" s="15">
        <f>COUNTIF('测试记录'!$G$5:$G$204,"未通过")</f>
        <v/>
      </c>
    </row>
    <row r="15">
      <c r="A15" s="6" t="inlineStr">
        <is>
          <t>通过率</t>
        </is>
      </c>
      <c r="B15" s="16">
        <f>IF(B13+B14=0,"",B13/(B13+B14))</f>
        <v/>
      </c>
    </row>
    <row r="16">
      <c r="A16" s="6" t="inlineStr">
        <is>
          <t>未删除客户数据的测试</t>
        </is>
      </c>
      <c r="B16" s="15">
        <f>COUNTIF('测试记录'!$E$5:$E$204,"否")</f>
        <v/>
      </c>
    </row>
    <row r="17">
      <c r="A17" s="6" t="inlineStr">
        <is>
          <t>最近一次测试</t>
        </is>
      </c>
      <c r="B17" s="17">
        <f>IF(COUNT('测试记录'!$A$5:$A$204)=0,"",MAX('测试记录'!$A$5:$A$204))</f>
        <v/>
      </c>
    </row>
    <row r="19">
      <c r="A19" s="18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>
      <c r="A1" s="1" t="inlineStr">
        <is>
          <t>设置</t>
        </is>
      </c>
    </row>
    <row r="2">
      <c r="A2" s="2" t="inlineStr">
        <is>
          <t>“提示词库”工作表使用这些数字。请在这里修改。</t>
        </is>
      </c>
    </row>
    <row r="4" ht="24" customHeight="1">
      <c r="A4" s="3" t="inlineStr">
        <is>
          <t>设置项</t>
        </is>
      </c>
      <c r="B4" s="3" t="inlineStr">
        <is>
          <t>值</t>
        </is>
      </c>
    </row>
    <row r="5">
      <c r="A5" s="6" t="inlineStr">
        <is>
          <t>当前版本需要通过的测试次数</t>
        </is>
      </c>
      <c r="B5" s="15" t="n">
        <v>3</v>
      </c>
    </row>
    <row r="6">
      <c r="A6" s="6" t="inlineStr">
        <is>
          <t>复测间隔（天）</t>
        </is>
      </c>
      <c r="B6" s="15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客服 AI 提示词库</dc:title>
  <dcterms:created xmlns:dcterms="http://purl.org/dc/terms/" xmlns:xsi="http://www.w3.org/2001/XMLSchema-instance" xsi:type="dcterms:W3CDTF">2026-10-14T09:39:06Z</dcterms:created>
  <dcterms:modified xmlns:dcterms="http://purl.org/dc/terms/" xmlns:xsi="http://www.w3.org/2001/XMLSchema-instance" xsi:type="dcterms:W3CDTF">2026-10-14T09:39:06Z</dcterms:modified>
</cp:coreProperties>
</file>