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短信库" sheetId="1" state="visible" r:id="rId1"/>
    <sheet xmlns:r="http://schemas.openxmlformats.org/officeDocument/2006/relationships" name="发送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1" hidden="1">'发送记录'!$A$4:$M$204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短信库：字符数和分段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B 列是页面上的每个模板。在 C 列中用您填好的短信覆盖 Kingfisher Pool Services 示例：“字符数”、“编码”、“分段数”和“检查”都按 C 列计算。</t>
        </is>
      </c>
      <c r="J2" t="inlineStr">
        <is>
          <t>^{}\[~]|€</t>
        </is>
      </c>
    </row>
    <row r="3">
      <c r="A3" s="2" t="inlineStr">
        <is>
          <t>GSM-7（纯拉丁字母、数字、基本标点）一段 160 个字符，UCS-2（任何表情符号、弯引号或其他文字，包括汉字）一段 70 个字符。较长的短信按每段 153 或 67 个字符拆分。字符 € [ ] { } ^ ~ | \ 在 GSM-7 中算两个。</t>
        </is>
      </c>
    </row>
    <row r="4" ht="30" customHeight="1">
      <c r="A4" s="3" t="inlineStr">
        <is>
          <t>短信</t>
        </is>
      </c>
      <c r="B4" s="3" t="inlineStr">
        <is>
          <t>模板</t>
        </is>
      </c>
      <c r="C4" s="3" t="inlineStr">
        <is>
          <t>您的短信（已填入示例）</t>
        </is>
      </c>
      <c r="D4" s="3" t="inlineStr">
        <is>
          <t>字符数</t>
        </is>
      </c>
      <c r="E4" s="3" t="inlineStr">
        <is>
          <t>编码</t>
        </is>
      </c>
      <c r="F4" s="3" t="inlineStr">
        <is>
          <t>分段数</t>
        </is>
      </c>
      <c r="G4" s="3" t="inlineStr">
        <is>
          <t>检查</t>
        </is>
      </c>
    </row>
    <row r="5" ht="58" customHeight="1">
      <c r="A5" s="4" t="inlineStr">
        <is>
          <t>网站线索的第一条回复：营业时间内 5 分钟内发出</t>
        </is>
      </c>
      <c r="B5" s="5" t="inlineStr">
        <is>
          <t>[商家名称]：[名字]您好，我是[您的名字]，关于[对方的需求]。我可以[日期][时间]或[日期][时间][上门或致电]，哪个方便？回复STOP退订</t>
        </is>
      </c>
      <c r="C5" s="5" t="inlineStr">
        <is>
          <t>Kingfisher Pool Services：Carla您好，我是Dev，关于水泵异响的事。我可以10月8日（周四）9:00-11:00或10月9日（周五）13:00-15:00上门，哪个方便？回复STOP退订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段：合格","缩短到 1 段"))</f>
        <v/>
      </c>
    </row>
    <row r="6" ht="58" customHeight="1">
      <c r="A6" s="4" t="inlineStr">
        <is>
          <t>报价前先问一个问题</t>
        </is>
      </c>
      <c r="B6" s="5" t="inlineStr">
        <is>
          <t>谢谢，[名字]。为了报价准确，想先问一个问题：[您的问题]？有照片的话也请发来。</t>
        </is>
      </c>
      <c r="C6" s="5" t="inlineStr">
        <is>
          <t>谢谢，Carla。为了报价准确，想先问一个问题：您的水泵是单速还是变速的？有照片的话也请发来。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段：合格","缩短到 1 段"))</f>
        <v/>
      </c>
    </row>
    <row r="7" ht="58" customHeight="1">
      <c r="A7" s="4" t="inlineStr">
        <is>
          <t>1 个工作日未回复：只发一次</t>
        </is>
      </c>
      <c r="B7" s="5" t="inlineStr">
        <is>
          <t>[商家名称]：[名字]您好，我是[您的名字]，再跟您确认一下[对方的需求]。还需要吗？回复一个方便的日子，我帮您安排。如果不需要，不用回复。</t>
        </is>
      </c>
      <c r="C7" s="5" t="inlineStr">
        <is>
          <t>Kingfisher Pool Services：Carla您好，我是Dev，再跟您确认一下水泵异响的事。还需要吗？回复一个方便的日子，我帮您安排。如果不需要，不用回复。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段：合格","缩短到 1 段"))</f>
        <v/>
      </c>
    </row>
    <row r="8" ht="58" customHeight="1">
      <c r="A8" s="4" t="inlineStr">
        <is>
          <t>报价已发送</t>
        </is>
      </c>
      <c r="B8" s="5" t="inlineStr">
        <is>
          <t>[商家名称]：[名字]，[项目]的报价已发到您的邮箱：[总价]，有效期至[日期]。有疑问？直接回复或致电[电话]。</t>
        </is>
      </c>
      <c r="C8" s="5" t="inlineStr">
        <is>
          <t>Kingfisher Pool Services：Carla，水泵电机的报价已发到您的邮箱：$640，有效期至10月22日。有疑问？直接回复或致电480-555-0149。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段：合格","缩短到 1 段"))</f>
        <v/>
      </c>
    </row>
    <row r="9" ht="58" customHeight="1">
      <c r="A9" s="4" t="inlineStr">
        <is>
          <t>跟进：约定的日子或 2 个工作日后</t>
        </is>
      </c>
      <c r="B9" s="5" t="inlineStr">
        <is>
          <t>[名字]您好，我是[商家名称]的[您的名字]。[项目]的报价符合您的需要吗？如果可以，我[日期]有空来做。有疑问请直接回复。</t>
        </is>
      </c>
      <c r="C9" s="5" t="inlineStr">
        <is>
          <t>Carla您好，我是Kingfisher Pool Services的Dev。水泵报价符合您的需要吗？如果可以，我10月14日（周三）上午有空来做。有疑问请直接回复。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段：合格","缩短到 1 段"))</f>
        <v/>
      </c>
    </row>
    <row r="10" ht="58" customHeight="1">
      <c r="A10" s="4" t="inlineStr">
        <is>
          <t>如果对方嫌贵</t>
        </is>
      </c>
      <c r="B10" s="5" t="inlineStr">
        <is>
          <t>谢谢您直说，[名字]。哪一部分超出了您的预算？如果我们[去掉或更换某一项]，我可以告诉您价格怎么变。</t>
        </is>
      </c>
      <c r="C10" s="5" t="inlineStr">
        <is>
          <t>谢谢您直说，Carla。哪一部分超出了您的预算？如果我们改为修复电机而不是更换，我可以告诉您价格怎么变。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段：合格","缩短到 1 段"))</f>
        <v/>
      </c>
    </row>
    <row r="11" ht="58" customHeight="1">
      <c r="A11" s="4" t="inlineStr">
        <is>
          <t>最后一条：第 5 个工作日</t>
        </is>
      </c>
      <c r="B11" s="5" t="inlineStr">
        <is>
          <t>[名字]您好，我是[商家名称]的[您的名字]。关于[项目]报价，这是最后一条，以免一直打扰您。需要的话，回复一个日子。如果不需要，不用回复。</t>
        </is>
      </c>
      <c r="C11" s="5" t="inlineStr">
        <is>
          <t>Carla您好，我是Kingfisher Pool Services的Dev。关于水泵报价，这是最后一条，以免一直打扰您。需要的话，回复一个日子。如果不需要，不用回复。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段：合格","缩短到 1 段"))</f>
        <v/>
      </c>
    </row>
    <row r="12" ht="58" customHeight="1">
      <c r="A12" s="4" t="inlineStr">
        <is>
          <t>沉默线索：报价 30 天后</t>
        </is>
      </c>
      <c r="B12" s="5" t="inlineStr">
        <is>
          <t>[商家名称]：[名字]您好，您[月份]的[项目]报价有效期至[日期]。想在[季节]前完成吗？回复YES。回复STOP退订</t>
        </is>
      </c>
      <c r="C12" s="5" t="inlineStr">
        <is>
          <t>Kingfisher Pool Services：Ravi您好，您9月的加热器报价有效期至10月31日。想在冬天前装好吗？回复YES。回复STOP退订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段：合格","缩短到 1 段"))</f>
        <v/>
      </c>
    </row>
    <row r="13" ht="58" customHeight="1">
      <c r="A13" s="4" t="inlineStr">
        <is>
          <t>老客户：季节性理由</t>
        </is>
      </c>
      <c r="B13" s="5" t="inlineStr">
        <is>
          <t>[商家名称]：[名字]您好，[季节]快到了。[日期]那一周还有[服务]空档，价格和上次一样。需要吗？回复YES。回复STOP退订</t>
        </is>
      </c>
      <c r="C13" s="5" t="inlineStr">
        <is>
          <t>Kingfisher Pool Services：Wendy您好，封池季快到了。11月2日那一周还有空档，价格和去年一样。需要吗？回复YES。回复STOP退订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段：合格","缩短到 1 段"))</f>
        <v/>
      </c>
    </row>
    <row r="14" ht="58" customHeight="1">
      <c r="A14" s="4" t="inlineStr">
        <is>
          <t>弃购：一条短信，24 小时内</t>
        </is>
      </c>
      <c r="B14" s="5" t="inlineStr">
        <is>
          <t>[店铺名称]：[名字]您好，您购物车里的[商品]已为您保存：[链接]。对[尺寸或配送]有疑问？直接回复。回复STOP退订</t>
        </is>
      </c>
      <c r="C14" s="5" t="inlineStr">
        <is>
          <t>Kingfisher Pool Services：Mira您好，您购物车里的太阳能泳池盖已为您保存：kfpool.example/cart。对尺寸有疑问？直接回复。回复STOP退订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段：合格","缩短到 1 段"))</f>
        <v/>
      </c>
    </row>
    <row r="15" ht="58" customHeight="1">
      <c r="A15" s="4" t="inlineStr">
        <is>
          <t>最后一条：7 天后</t>
        </is>
      </c>
      <c r="B15" s="5" t="inlineStr">
        <is>
          <t>[商家名称]：[名字]，关于[优惠]，这是我们最后一条短信。除非您回复，我们不会再发。需要吗？回复YES。回复STOP退订</t>
        </is>
      </c>
      <c r="C15" s="5" t="inlineStr">
        <is>
          <t>Kingfisher Pool Services：Ravi，关于加热器报价，这是我们最后一条短信。除非您回复，我们不会再发。需要吗？回复YES。回复STOP退订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段：合格","缩短到 1 段"))</f>
        <v/>
      </c>
    </row>
    <row r="16" ht="58" customHeight="1">
      <c r="A16" s="4" t="inlineStr">
        <is>
          <t>订单已确认</t>
        </is>
      </c>
      <c r="B16" s="5" t="inlineStr">
        <is>
          <t>[商家名称]：谢谢，[名字]。订单[订单号]已确认，[日期]前发货，我们会发短信告诉您物流链接。要修改？请在1小时内回复。</t>
        </is>
      </c>
      <c r="C16" s="5" t="inlineStr">
        <is>
          <t>Kingfisher Pool Services：谢谢，Helena。订单2210已确认，10月8日（周四）前发货，我们会发短信告诉您物流链接。要修改？请在1小时内回复。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段：合格","缩短到 1 段"))</f>
        <v/>
      </c>
    </row>
    <row r="17" ht="58" customHeight="1">
      <c r="A17" s="4" t="inlineStr">
        <is>
          <t>已发货</t>
        </is>
      </c>
      <c r="B17" s="5" t="inlineStr">
        <is>
          <t>[商家名称]：订单[订单号]已发货，预计[日期]左右送达。查看物流：[链接]。收货时缺件或损坏？直接回复。</t>
        </is>
      </c>
      <c r="C17" s="5" t="inlineStr">
        <is>
          <t>Kingfisher Pool Services：订单2210已发货，预计10月12日（周一）左右送达。查看物流：kfpool.example/track/2210。收货时缺件或损坏？直接回复。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段：合格","缩短到 1 段"))</f>
        <v/>
      </c>
    </row>
    <row r="18" ht="58" customHeight="1">
      <c r="A18" s="4" t="inlineStr">
        <is>
          <t>已出发：送货或上门服务</t>
        </is>
      </c>
      <c r="B18" s="5" t="inlineStr">
        <is>
          <t>[商家名称]：[名字]，[技师或司机]已出发，预计[时间]前到达。有疑问？请致电[电话]。</t>
        </is>
      </c>
      <c r="C18" s="5" t="inlineStr">
        <is>
          <t>Kingfisher Pool Services：Carla，Dev已出发，预计9:30前到达。有疑问？请致电480-555-0149。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段：合格","缩短到 1 段"))</f>
        <v/>
      </c>
    </row>
    <row r="19" ht="58" customHeight="1">
      <c r="A19" s="4" t="inlineStr">
        <is>
          <t>延迟通知</t>
        </is>
      </c>
      <c r="B19" s="5" t="inlineStr">
        <is>
          <t>[商家名称]：[名字]，订单[订单号]延迟了，新日期：[日期]。非常抱歉。您可以[等待、修改或取消]：回复或致电[电话]。</t>
        </is>
      </c>
      <c r="C19" s="5" t="inlineStr">
        <is>
          <t>Kingfisher Pool Services：Helena，订单2214延迟了，新日期：10月23日（周五）。非常抱歉。您可以等待、修改或取消：回复或致电480-555-0149。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段：合格","缩短到 1 段"))</f>
        <v/>
      </c>
    </row>
    <row r="20" ht="58" customHeight="1">
      <c r="A20" s="4" t="inlineStr">
        <is>
          <t>已送达</t>
        </is>
      </c>
      <c r="B20" s="5" t="inlineStr">
        <is>
          <t>[商家名称]：订单[订单号]已于[时间]送达。请对照订单核对一下。缺少什么？请在48小时内回复。</t>
        </is>
      </c>
      <c r="C20" s="5" t="inlineStr">
        <is>
          <t>Kingfisher Pool Services：订单2210已于14:15送达。请对照订单核对一下。缺少什么？请在48小时内回复。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段：合格","缩短到 1 段"))</f>
        <v/>
      </c>
    </row>
    <row r="21" ht="58" customHeight="1">
      <c r="A21" s="4" t="inlineStr">
        <is>
          <t>评价邀请</t>
        </is>
      </c>
      <c r="B21" s="5" t="inlineStr">
        <is>
          <t>[商家名称]：感谢您选择我们，[名字]。如果[成果]令您满意，麻烦写条简短评价，对我们帮助很大：[链接]。有问题？请先回复我们。</t>
        </is>
      </c>
      <c r="C21" s="5" t="inlineStr">
        <is>
          <t>Kingfisher Pool Services：谢谢您，Carla。如果水泵运转安静了，麻烦写条简短评价，对我们帮助很大：kfpool.example/review。有问题？请先回复我们。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段：合格","缩短到 1 段"))</f>
        <v/>
      </c>
    </row>
    <row r="22" ht="58" customHeight="1">
      <c r="A22" s="4" t="inlineStr">
        <is>
          <t>如果对方回复说有问题</t>
        </is>
      </c>
      <c r="B22" s="5" t="inlineStr">
        <is>
          <t>谢谢您告诉我，[名字]。我今天[时间]前会[修好或给您打电话]。[您的名字]</t>
        </is>
      </c>
      <c r="C22" s="5" t="inlineStr">
        <is>
          <t>谢谢您告诉我，Carla。我今天16:00前会回来修好。Dev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段：合格","缩短到 1 段"))</f>
        <v/>
      </c>
    </row>
    <row r="23" ht="58" customHeight="1">
      <c r="A23" s="4" t="inlineStr">
        <is>
          <t>3 天后到期</t>
        </is>
      </c>
      <c r="B23" s="5" t="inlineStr">
        <is>
          <t>[商家名称]：[名字]您好，发票[编号]（[金额]）将于[日期]到期。付款：[链接]。已付款？谢谢，请忽略本短信。</t>
        </is>
      </c>
      <c r="C23" s="5" t="inlineStr">
        <is>
          <t>Kingfisher Pool Services：Carla您好，发票1042（$440）将于10月19日（周一）到期。付款：kfpool.example/pay/1042。已付款？谢谢，请忽略本短信。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段：合格","缩短到 1 段"))</f>
        <v/>
      </c>
    </row>
    <row r="24" ht="58" customHeight="1">
      <c r="A24" s="4" t="inlineStr">
        <is>
          <t>今天到期</t>
        </is>
      </c>
      <c r="B24" s="5" t="inlineStr">
        <is>
          <t>[商家名称]：[名字]，发票[编号]（[金额]）今天到期。付款：[链接]；如需多宽限几天，请回复。</t>
        </is>
      </c>
      <c r="C24" s="5" t="inlineStr">
        <is>
          <t>Kingfisher Pool Services：Oscar，发票1038（$310）今天到期。付款：kfpool.example/pay/1038；如需多宽限几天，请回复。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段：合格","缩短到 1 段"))</f>
        <v/>
      </c>
    </row>
    <row r="25" ht="58" customHeight="1">
      <c r="A25" s="4" t="inlineStr">
        <is>
          <t>逾期 7 天</t>
        </is>
      </c>
      <c r="B25" s="5" t="inlineStr">
        <is>
          <t>[商家名称]：[名字]，发票[编号]已逾期7天。请今天付款：[链接]，或致电[电话]约定日期。谢谢。</t>
        </is>
      </c>
      <c r="C25" s="5" t="inlineStr">
        <is>
          <t>Kingfisher Pool Services：Oscar，发票1038已逾期7天。请今天付款：kfpool.example/pay/1038，或致电480-555-0149约定日期。谢谢。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段：合格","缩短到 1 段"))</f>
        <v/>
      </c>
    </row>
    <row r="26" ht="58" customHeight="1">
      <c r="A26" s="4" t="inlineStr">
        <is>
          <t>已收到付款</t>
        </is>
      </c>
      <c r="B26" s="5" t="inlineStr">
        <is>
          <t>[商家名称]：已收到您的付款，谢谢，[名字]。收据已发到您的邮箱。</t>
        </is>
      </c>
      <c r="C26" s="5" t="inlineStr">
        <is>
          <t>Kingfisher Pool Services：已收到您的付款，谢谢，Carla。收据已发到您的邮箱。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段：合格","缩短到 1 段"))</f>
        <v/>
      </c>
    </row>
    <row r="27" ht="58" customHeight="1">
      <c r="A27" s="4" t="inlineStr">
        <is>
          <t>某天停业</t>
        </is>
      </c>
      <c r="B27" s="5" t="inlineStr">
        <is>
          <t>[商家名称]：我们[日期、星期]因[原因]停业，[星期][时间]恢复营业。急事？请致电[电话]并留言。</t>
        </is>
      </c>
      <c r="C27" s="5" t="inlineStr">
        <is>
          <t>Kingfisher Pool Services：我们10月26日（周一）因员工培训停业，10月27日（周二）7:00恢复营业。急事？请致电480-555-0149并留言。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段：合格","缩短到 1 段"))</f>
        <v/>
      </c>
    </row>
    <row r="28" ht="58" customHeight="1">
      <c r="A28" s="4" t="inlineStr">
        <is>
          <t>天气或突发情况：上门改期</t>
        </is>
      </c>
      <c r="B28" s="5" t="inlineStr">
        <is>
          <t>[商家名称]：[名字]，因[暴风雨]，您[日期]的[服务]改到[新日期和时间]。不方便请回复。抱歉临时改动。</t>
        </is>
      </c>
      <c r="C28" s="5" t="inlineStr">
        <is>
          <t>Kingfisher Pool Services：Wendy，因沙尘暴，您的清洁从10月13日（周二）改到10月14日（周三）14:00。不方便请回复。抱歉临时改动。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段：合格","缩短到 1 段"))</f>
        <v/>
      </c>
    </row>
    <row r="29" ht="58" customHeight="1">
      <c r="A29" s="4" t="inlineStr">
        <is>
          <t>恢复营业</t>
        </is>
      </c>
      <c r="B29" s="5" t="inlineStr">
        <is>
          <t>[商家名称]：我们从[恢复日期]起恢复营业，[服务]上门从[日期]起恢复。需要提前安排？直接回复。</t>
        </is>
      </c>
      <c r="C29" s="5" t="inlineStr">
        <is>
          <t>Kingfisher Pool Services：我们从10月27日（周二）起恢复营业，清洁上门从10月28日（周三）起恢复。需要提前安排？直接回复。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段：合格","缩短到 1 段"))</f>
        <v/>
      </c>
    </row>
    <row r="30" ht="58" customHeight="1">
      <c r="A30" s="4" t="inlineStr">
        <is>
          <t>营业时间调整</t>
        </is>
      </c>
      <c r="B30" s="5" t="inlineStr">
        <is>
          <t>[商家名称]：从[日期]起，我们的营业时间为[营业日][新营业时间]。其他不变。有疑问？直接回复。</t>
        </is>
      </c>
      <c r="C30" s="5" t="inlineStr">
        <is>
          <t>Kingfisher Pool Services：从11月2日起，我们的营业时间为周一至周五7:00-16:00。其他不变。有疑问？直接回复。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段：合格","缩短到 1 段"))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段：合格","缩短到 1 段"))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段：合格","缩短到 1 段"))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段：合格","缩短到 1 段"))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段：合格","缩短到 1 段"))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段：合格","缩短到 1 段"))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段：合格","缩短到 1 段"))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段：合格","缩短到 1 段"))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段：合格","缩短到 1 段"))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段：合格","缩短到 1 段"))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段：合格","缩短到 1 段"))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段：合格","缩短到 1 段"))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段：合格","缩短到 1 段"))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段：合格","缩短到 1 段"))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段：合格","缩短到 1 段"))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段：合格","缩短到 1 段"))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段：合格","缩短到 1 段"))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段：合格","缩短到 1 段"))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段：合格","缩短到 1 段"))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段：合格","缩短到 1 段"))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段：合格","缩短到 1 段"))</f>
        <v/>
      </c>
    </row>
  </sheetData>
  <conditionalFormatting sqref="G5:G50">
    <cfRule type="expression" priority="1" dxfId="0">
      <formula>$G5="1 段：合格"</formula>
    </cfRule>
    <cfRule type="expression" priority="2" dxfId="1">
      <formula>$G5="缩短到 1 段"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发送记录</t>
        </is>
      </c>
    </row>
    <row r="2">
      <c r="A2" s="2" t="inlineStr">
        <is>
          <t>每发一条短信，马上记一行。“字符数”和“状态”会自动填写。示例日期相对于今天。</t>
        </is>
      </c>
    </row>
    <row r="3">
      <c r="A3" s="2" t="inlineStr">
        <is>
          <t>同意记录：是、否或已退订。对方退订时，在“回复”中输入 STOP，并把“同意记录”设为“已退订”。完成：没有后续事项时填“是”。在“列表”表中编辑短信类型和发送人。</t>
        </is>
      </c>
    </row>
    <row r="4" ht="40" customHeight="1">
      <c r="A4" s="3" t="inlineStr">
        <is>
          <t>日期和时间</t>
        </is>
      </c>
      <c r="B4" s="3" t="inlineStr">
        <is>
          <t>联系人</t>
        </is>
      </c>
      <c r="C4" s="3" t="inlineStr">
        <is>
          <t>公司</t>
        </is>
      </c>
      <c r="D4" s="3" t="inlineStr">
        <is>
          <t>短信类型</t>
        </is>
      </c>
      <c r="E4" s="3" t="inlineStr">
        <is>
          <t>同意记录</t>
        </is>
      </c>
      <c r="F4" s="3" t="inlineStr">
        <is>
          <t>发送人</t>
        </is>
      </c>
      <c r="G4" s="3" t="inlineStr">
        <is>
          <t>短信内容</t>
        </is>
      </c>
      <c r="H4" s="3" t="inlineStr">
        <is>
          <t>字符数</t>
        </is>
      </c>
      <c r="I4" s="3" t="inlineStr">
        <is>
          <t>回复</t>
        </is>
      </c>
      <c r="J4" s="3" t="inlineStr">
        <is>
          <t>下一步</t>
        </is>
      </c>
      <c r="K4" s="3" t="inlineStr">
        <is>
          <t>下一步日期</t>
        </is>
      </c>
      <c r="L4" s="3" t="inlineStr">
        <is>
          <t>完成</t>
        </is>
      </c>
      <c r="M4" s="3" t="inlineStr">
        <is>
          <t>状态</t>
        </is>
      </c>
    </row>
    <row r="5" ht="58" customHeight="1">
      <c r="A5" s="8" t="n">
        <v>46303.33680555555</v>
      </c>
      <c r="B5" s="4" t="inlineStr">
        <is>
          <t>Carla Whitmore</t>
        </is>
      </c>
      <c r="C5" s="5" t="n"/>
      <c r="D5" s="5" t="inlineStr">
        <is>
          <t>新线索回复</t>
        </is>
      </c>
      <c r="E5" s="9" t="inlineStr">
        <is>
          <t>是</t>
        </is>
      </c>
      <c r="F5" s="9" t="inlineStr">
        <is>
          <t>Dev</t>
        </is>
      </c>
      <c r="G5" s="5" t="inlineStr">
        <is>
          <t>Kingfisher Pool Services：Carla您好，我是Dev，关于水泵异响的事。我可以10月8日（周四）9:00-11:00或10月9日（周五）13:00-15:00上门，哪个方便？回复STOP退订</t>
        </is>
      </c>
      <c r="H5" s="6">
        <f>IF($G5="","",LEN($G5))</f>
        <v/>
      </c>
      <c r="I5" s="5" t="inlineStr">
        <is>
          <t>周四 9 点到 11 点可以。1480 E Juniper Ave，走侧门。</t>
        </is>
      </c>
      <c r="J5" s="5" t="inlineStr">
        <is>
          <t>10 月 8 日（周四）9:00-11:00 上门</t>
        </is>
      </c>
      <c r="K5" s="10" t="n">
        <v>46304</v>
      </c>
      <c r="L5" s="9" t="inlineStr">
        <is>
          <t>是</t>
        </is>
      </c>
      <c r="M5" s="7">
        <f>IF($A5="","",IF(OR($E5="已退订",ISNUMBER(SEARCH("STOP",$I5))),"已退订：不再发短信",IF($L5="是","已完成",IF($E5="","缺少同意：下次发送前先核实",IF($E5="否","未同意：不要发短信",IF($K5&lt;&gt;"",IF($K5&lt;TODAY(),"下一步已逾期","下一步已安排"),IF($I5&lt;&gt;"","已回复：答复并记录下一步",IF(NOW()-$A5&gt;1,"1 天未回复：再发一条或打电话","等待回复"))))))))</f>
        <v/>
      </c>
    </row>
    <row r="6" ht="58" customHeight="1">
      <c r="A6" s="8" t="n">
        <v>46304.52777777778</v>
      </c>
      <c r="B6" s="4" t="inlineStr">
        <is>
          <t>Carla Whitmore</t>
        </is>
      </c>
      <c r="C6" s="5" t="n"/>
      <c r="D6" s="5" t="inlineStr">
        <is>
          <t>报价跟进</t>
        </is>
      </c>
      <c r="E6" s="9" t="inlineStr">
        <is>
          <t>是</t>
        </is>
      </c>
      <c r="F6" s="9" t="inlineStr">
        <is>
          <t>Dev</t>
        </is>
      </c>
      <c r="G6" s="5" t="inlineStr">
        <is>
          <t>Kingfisher Pool Services：Carla，水泵电机的报价已发到您的邮箱：$640，有效期至10月22日。有疑问？直接回复或致电480-555-0149。</t>
        </is>
      </c>
      <c r="H6" s="6">
        <f>IF($G6="","",LEN($G6))</f>
        <v/>
      </c>
      <c r="I6" s="5" t="n"/>
      <c r="J6" s="5" t="inlineStr">
        <is>
          <t>10 月 12 日（周一）10:00 发跟进短信</t>
        </is>
      </c>
      <c r="K6" s="10" t="n">
        <v>46308</v>
      </c>
      <c r="L6" s="9" t="inlineStr">
        <is>
          <t>是</t>
        </is>
      </c>
      <c r="M6" s="7">
        <f>IF($A6="","",IF(OR($E6="已退订",ISNUMBER(SEARCH("STOP",$I6))),"已退订：不再发短信",IF($L6="是","已完成",IF($E6="","缺少同意：下次发送前先核实",IF($E6="否","未同意：不要发短信",IF($K6&lt;&gt;"",IF($K6&lt;TODAY(),"下一步已逾期","下一步已安排"),IF($I6&lt;&gt;"","已回复：答复并记录下一步",IF(NOW()-$A6&gt;1,"1 天未回复：再发一条或打电话","等待回复"))))))))</f>
        <v/>
      </c>
    </row>
    <row r="7" ht="58" customHeight="1">
      <c r="A7" s="8" t="n">
        <v>46308.41666666666</v>
      </c>
      <c r="B7" s="4" t="inlineStr">
        <is>
          <t>Carla Whitmore</t>
        </is>
      </c>
      <c r="C7" s="5" t="n"/>
      <c r="D7" s="5" t="inlineStr">
        <is>
          <t>报价跟进</t>
        </is>
      </c>
      <c r="E7" s="9" t="inlineStr">
        <is>
          <t>是</t>
        </is>
      </c>
      <c r="F7" s="9" t="inlineStr">
        <is>
          <t>Dev</t>
        </is>
      </c>
      <c r="G7" s="5" t="inlineStr">
        <is>
          <t>Carla您好，我是Kingfisher Pool Services的Dev。水泵报价符合您的需要吗？如果可以，我10月14日（周三）上午有空来做。有疑问请直接回复。</t>
        </is>
      </c>
      <c r="H7" s="6">
        <f>IF($G7="","",LEN($G7))</f>
        <v/>
      </c>
      <c r="I7" s="5" t="inlineStr">
        <is>
          <t>好的，就这么办。周三上午可以。</t>
        </is>
      </c>
      <c r="J7" s="5" t="inlineStr">
        <is>
          <t>10 月 14 日（周三）8:00-10:00 施工</t>
        </is>
      </c>
      <c r="K7" s="10" t="n">
        <v>46310</v>
      </c>
      <c r="L7" s="9" t="inlineStr">
        <is>
          <t>是</t>
        </is>
      </c>
      <c r="M7" s="7">
        <f>IF($A7="","",IF(OR($E7="已退订",ISNUMBER(SEARCH("STOP",$I7))),"已退订：不再发短信",IF($L7="是","已完成",IF($E7="","缺少同意：下次发送前先核实",IF($E7="否","未同意：不要发短信",IF($K7&lt;&gt;"",IF($K7&lt;TODAY(),"下一步已逾期","下一步已安排"),IF($I7&lt;&gt;"","已回复：答复并记录下一步",IF(NOW()-$A7&gt;1,"1 天未回复：再发一条或打电话","等待回复"))))))))</f>
        <v/>
      </c>
    </row>
    <row r="8" ht="58" customHeight="1">
      <c r="A8" s="8" t="n">
        <v>46311.42708333334</v>
      </c>
      <c r="B8" s="4" t="inlineStr">
        <is>
          <t>Carla Whitmore</t>
        </is>
      </c>
      <c r="C8" s="5" t="n"/>
      <c r="D8" s="5" t="inlineStr">
        <is>
          <t>评价邀请</t>
        </is>
      </c>
      <c r="E8" s="9" t="inlineStr">
        <is>
          <t>是</t>
        </is>
      </c>
      <c r="F8" s="9" t="inlineStr">
        <is>
          <t>Dev</t>
        </is>
      </c>
      <c r="G8" s="5" t="inlineStr">
        <is>
          <t>Kingfisher Pool Services：谢谢您，Carla。如果水泵运转安静了，麻烦写条简短评价，对我们帮助很大：kfpool.example/review。有问题？请先回复我们。</t>
        </is>
      </c>
      <c r="H8" s="6">
        <f>IF($G8="","",LEN($G8))</f>
        <v/>
      </c>
      <c r="I8" s="5" t="inlineStr">
        <is>
          <t>跟新的一样安静。评价已发布。谢谢，Dev。</t>
        </is>
      </c>
      <c r="J8" s="5" t="n"/>
      <c r="K8" s="10" t="n"/>
      <c r="L8" s="9" t="inlineStr">
        <is>
          <t>是</t>
        </is>
      </c>
      <c r="M8" s="7">
        <f>IF($A8="","",IF(OR($E8="已退订",ISNUMBER(SEARCH("STOP",$I8))),"已退订：不再发短信",IF($L8="是","已完成",IF($E8="","缺少同意：下次发送前先核实",IF($E8="否","未同意：不要发短信",IF($K8&lt;&gt;"",IF($K8&lt;TODAY(),"下一步已逾期","下一步已安排"),IF($I8&lt;&gt;"","已回复：答复并记录下一步",IF(NOW()-$A8&gt;1,"1 天未回复：再发一条或打电话","等待回复"))))))))</f>
        <v/>
      </c>
    </row>
    <row r="9" ht="58" customHeight="1">
      <c r="A9" s="8" t="n">
        <v>46312.375</v>
      </c>
      <c r="B9" s="4" t="inlineStr">
        <is>
          <t>Carla Whitmore</t>
        </is>
      </c>
      <c r="C9" s="5" t="n"/>
      <c r="D9" s="5" t="inlineStr">
        <is>
          <t>付款提醒</t>
        </is>
      </c>
      <c r="E9" s="9" t="inlineStr">
        <is>
          <t>是</t>
        </is>
      </c>
      <c r="F9" s="9" t="inlineStr">
        <is>
          <t>Dev</t>
        </is>
      </c>
      <c r="G9" s="5" t="inlineStr">
        <is>
          <t>Kingfisher Pool Services：Carla您好，发票1042（$440）将于10月19日（周一）到期。付款：kfpool.example/pay/1042。已付款？谢谢，请忽略本短信。</t>
        </is>
      </c>
      <c r="H9" s="6">
        <f>IF($G9="","",LEN($G9))</f>
        <v/>
      </c>
      <c r="I9" s="5" t="inlineStr">
        <is>
          <t>11:20 已通过链接付款</t>
        </is>
      </c>
      <c r="J9" s="5" t="n"/>
      <c r="K9" s="10" t="n"/>
      <c r="L9" s="9" t="inlineStr">
        <is>
          <t>是</t>
        </is>
      </c>
      <c r="M9" s="7">
        <f>IF($A9="","",IF(OR($E9="已退订",ISNUMBER(SEARCH("STOP",$I9))),"已退订：不再发短信",IF($L9="是","已完成",IF($E9="","缺少同意：下次发送前先核实",IF($E9="否","未同意：不要发短信",IF($K9&lt;&gt;"",IF($K9&lt;TODAY(),"下一步已逾期","下一步已安排"),IF($I9&lt;&gt;"","已回复：答复并记录下一步",IF(NOW()-$A9&gt;1,"1 天未回复：再发一条或打电话","等待回复"))))))))</f>
        <v/>
      </c>
    </row>
    <row r="10" ht="58" customHeight="1">
      <c r="A10" s="8" t="n">
        <v>46302.38194444445</v>
      </c>
      <c r="B10" s="4" t="inlineStr">
        <is>
          <t>Yusuf Kaya</t>
        </is>
      </c>
      <c r="C10" s="5" t="inlineStr">
        <is>
          <t>Desert Rose HOA</t>
        </is>
      </c>
      <c r="D10" s="5" t="inlineStr">
        <is>
          <t>新线索回复</t>
        </is>
      </c>
      <c r="E10" s="9" t="inlineStr">
        <is>
          <t>是</t>
        </is>
      </c>
      <c r="F10" s="9" t="inlineStr">
        <is>
          <t>Noah</t>
        </is>
      </c>
      <c r="G10" s="5" t="inlineStr">
        <is>
          <t>Kingfisher Pool Services：Yusuf您好，我是Noah，关于泳池过滤器的事。我可以10月8日（周四）13:00-15:00或10月9日（周五）13:00-15:00上门，哪个方便？回复STOP退订</t>
        </is>
      </c>
      <c r="H10" s="6">
        <f>IF($G10="","",LEN($G10))</f>
        <v/>
      </c>
      <c r="I10" s="5" t="inlineStr">
        <is>
          <t>周五下午可以吗？</t>
        </is>
      </c>
      <c r="J10" s="5" t="inlineStr">
        <is>
          <t>10 月 9 日（周五）13:00-15:00 上门</t>
        </is>
      </c>
      <c r="K10" s="10" t="n">
        <v>46305</v>
      </c>
      <c r="L10" s="9" t="inlineStr">
        <is>
          <t>是</t>
        </is>
      </c>
      <c r="M10" s="7">
        <f>IF($A10="","",IF(OR($E10="已退订",ISNUMBER(SEARCH("STOP",$I10))),"已退订：不再发短信",IF($L10="是","已完成",IF($E10="","缺少同意：下次发送前先核实",IF($E10="否","未同意：不要发短信",IF($K10&lt;&gt;"",IF($K10&lt;TODAY(),"下一步已逾期","下一步已安排"),IF($I10&lt;&gt;"","已回复：答复并记录下一步",IF(NOW()-$A10&gt;1,"1 天未回复：再发一条或打电话","等待回复"))))))))</f>
        <v/>
      </c>
    </row>
    <row r="11" ht="58" customHeight="1">
      <c r="A11" s="8" t="n">
        <v>46305.64583333334</v>
      </c>
      <c r="B11" s="4" t="inlineStr">
        <is>
          <t>Yusuf Kaya</t>
        </is>
      </c>
      <c r="C11" s="5" t="inlineStr">
        <is>
          <t>Desert Rose HOA</t>
        </is>
      </c>
      <c r="D11" s="5" t="inlineStr">
        <is>
          <t>报价跟进</t>
        </is>
      </c>
      <c r="E11" s="9" t="inlineStr">
        <is>
          <t>是</t>
        </is>
      </c>
      <c r="F11" s="9" t="inlineStr">
        <is>
          <t>Noah</t>
        </is>
      </c>
      <c r="G11" s="5" t="inlineStr">
        <is>
          <t>Kingfisher Pool Services：Yusuf，过滤器的报价已发到您的邮箱：$1,180，有效期至10月23日。有疑问？直接回复或致电480-555-0149。</t>
        </is>
      </c>
      <c r="H11" s="6">
        <f>IF($G11="","",LEN($G11))</f>
        <v/>
      </c>
      <c r="I11" s="5" t="n"/>
      <c r="J11" s="5" t="inlineStr">
        <is>
          <t>10 月 13 日（周二）发跟进短信</t>
        </is>
      </c>
      <c r="K11" s="10" t="n">
        <v>46309</v>
      </c>
      <c r="L11" s="9" t="inlineStr">
        <is>
          <t>是</t>
        </is>
      </c>
      <c r="M11" s="7">
        <f>IF($A11="","",IF(OR($E11="已退订",ISNUMBER(SEARCH("STOP",$I11))),"已退订：不再发短信",IF($L11="是","已完成",IF($E11="","缺少同意：下次发送前先核实",IF($E11="否","未同意：不要发短信",IF($K11&lt;&gt;"",IF($K11&lt;TODAY(),"下一步已逾期","下一步已安排"),IF($I11&lt;&gt;"","已回复：答复并记录下一步",IF(NOW()-$A11&gt;1,"1 天未回复：再发一条或打电话","等待回复"))))))))</f>
        <v/>
      </c>
    </row>
    <row r="12" ht="58" customHeight="1">
      <c r="A12" s="8" t="n">
        <v>46309.41666666666</v>
      </c>
      <c r="B12" s="4" t="inlineStr">
        <is>
          <t>Yusuf Kaya</t>
        </is>
      </c>
      <c r="C12" s="5" t="inlineStr">
        <is>
          <t>Desert Rose HOA</t>
        </is>
      </c>
      <c r="D12" s="5" t="inlineStr">
        <is>
          <t>报价跟进</t>
        </is>
      </c>
      <c r="E12" s="9" t="inlineStr">
        <is>
          <t>是</t>
        </is>
      </c>
      <c r="F12" s="9" t="inlineStr">
        <is>
          <t>Noah</t>
        </is>
      </c>
      <c r="G12" s="5" t="inlineStr">
        <is>
          <t>Yusuf您好，我是Kingfisher Pool Services的Noah。过滤器报价符合您的需要吗？如果可以，我10月15日（周四）有空来做。有疑问请直接回复。</t>
        </is>
      </c>
      <c r="H12" s="6">
        <f>IF($G12="","",LEN($G12))</f>
        <v/>
      </c>
      <c r="I12" s="5" t="inlineStr">
        <is>
          <t>董事会 10 月 20 日开会，到时我就知道了。</t>
        </is>
      </c>
      <c r="J12" s="5" t="inlineStr">
        <is>
          <t>董事会开会后发短信</t>
        </is>
      </c>
      <c r="K12" s="10" t="n">
        <v>46317</v>
      </c>
      <c r="L12" s="9" t="inlineStr">
        <is>
          <t>否</t>
        </is>
      </c>
      <c r="M12" s="7">
        <f>IF($A12="","",IF(OR($E12="已退订",ISNUMBER(SEARCH("STOP",$I12))),"已退订：不再发短信",IF($L12="是","已完成",IF($E12="","缺少同意：下次发送前先核实",IF($E12="否","未同意：不要发短信",IF($K12&lt;&gt;"",IF($K12&lt;TODAY(),"下一步已逾期","下一步已安排"),IF($I12&lt;&gt;"","已回复：答复并记录下一步",IF(NOW()-$A12&gt;1,"1 天未回复：再发一条或打电话","等待回复"))))))))</f>
        <v/>
      </c>
    </row>
    <row r="13" ht="58" customHeight="1">
      <c r="A13" s="8" t="n">
        <v>46305.35416666666</v>
      </c>
      <c r="B13" s="4" t="inlineStr">
        <is>
          <t>Helena Brandt</t>
        </is>
      </c>
      <c r="C13" s="5" t="n"/>
      <c r="D13" s="5" t="inlineStr">
        <is>
          <t>订单和配送</t>
        </is>
      </c>
      <c r="E13" s="9" t="inlineStr">
        <is>
          <t>是</t>
        </is>
      </c>
      <c r="F13" s="9" t="inlineStr">
        <is>
          <t>Noah</t>
        </is>
      </c>
      <c r="G13" s="5" t="inlineStr">
        <is>
          <t>Kingfisher Pool Services：订单2210已发货，预计10月12日（周一）左右送达。查看物流：kfpool.example/track/2210。收货时缺件或损坏？直接回复。</t>
        </is>
      </c>
      <c r="H13" s="6">
        <f>IF($G13="","",LEN($G13))</f>
        <v/>
      </c>
      <c r="I13" s="5" t="n"/>
      <c r="J13" s="5" t="n"/>
      <c r="K13" s="10" t="n"/>
      <c r="L13" s="9" t="inlineStr">
        <is>
          <t>是</t>
        </is>
      </c>
      <c r="M13" s="7">
        <f>IF($A13="","",IF(OR($E13="已退订",ISNUMBER(SEARCH("STOP",$I13))),"已退订：不再发短信",IF($L13="是","已完成",IF($E13="","缺少同意：下次发送前先核实",IF($E13="否","未同意：不要发短信",IF($K13&lt;&gt;"",IF($K13&lt;TODAY(),"下一步已逾期","下一步已安排"),IF($I13&lt;&gt;"","已回复：答复并记录下一步",IF(NOW()-$A13&gt;1,"1 天未回复：再发一条或打电话","等待回复"))))))))</f>
        <v/>
      </c>
    </row>
    <row r="14" ht="58" customHeight="1">
      <c r="A14" s="8" t="n">
        <v>46308.37847222222</v>
      </c>
      <c r="B14" s="4" t="inlineStr">
        <is>
          <t>Ravi Pillai</t>
        </is>
      </c>
      <c r="C14" s="5" t="n"/>
      <c r="D14" s="5" t="inlineStr">
        <is>
          <t>客户唤醒</t>
        </is>
      </c>
      <c r="E14" s="9" t="inlineStr">
        <is>
          <t>已退订</t>
        </is>
      </c>
      <c r="F14" s="9" t="inlineStr">
        <is>
          <t>Dev</t>
        </is>
      </c>
      <c r="G14" s="5" t="inlineStr">
        <is>
          <t>Kingfisher Pool Services：Ravi您好，您9月的加热器报价有效期至10月31日。想在冬天前装好吗？回复YES。回复STOP退订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是</t>
        </is>
      </c>
      <c r="M14" s="7">
        <f>IF($A14="","",IF(OR($E14="已退订",ISNUMBER(SEARCH("STOP",$I14))),"已退订：不再发短信",IF($L14="是","已完成",IF($E14="","缺少同意：下次发送前先核实",IF($E14="否","未同意：不要发短信",IF($K14&lt;&gt;"",IF($K14&lt;TODAY(),"下一步已逾期","下一步已安排"),IF($I14&lt;&gt;"","已回复：答复并记录下一步",IF(NOW()-$A14&gt;1,"1 天未回复：再发一条或打电话","等待回复"))))))))</f>
        <v/>
      </c>
    </row>
    <row r="15" ht="58" customHeight="1">
      <c r="A15" s="8" t="n">
        <v>46309.34375</v>
      </c>
      <c r="B15" s="4" t="inlineStr">
        <is>
          <t>Wendy Castellanos</t>
        </is>
      </c>
      <c r="C15" s="5" t="n"/>
      <c r="D15" s="5" t="inlineStr">
        <is>
          <t>停业与恢复营业</t>
        </is>
      </c>
      <c r="E15" s="9" t="inlineStr">
        <is>
          <t>是</t>
        </is>
      </c>
      <c r="F15" s="9" t="inlineStr">
        <is>
          <t>Dev</t>
        </is>
      </c>
      <c r="G15" s="5" t="inlineStr">
        <is>
          <t>Kingfisher Pool Services：Wendy，因沙尘暴，您的清洁从10月13日（周二）改到10月14日（周三）14:00。不方便请回复。抱歉临时改动。</t>
        </is>
      </c>
      <c r="H15" s="6">
        <f>IF($G15="","",LEN($G15))</f>
        <v/>
      </c>
      <c r="I15" s="5" t="inlineStr">
        <is>
          <t>周三可以，谢谢提前告知。</t>
        </is>
      </c>
      <c r="J15" s="5" t="n"/>
      <c r="K15" s="10" t="n"/>
      <c r="L15" s="9" t="inlineStr">
        <is>
          <t>是</t>
        </is>
      </c>
      <c r="M15" s="7">
        <f>IF($A15="","",IF(OR($E15="已退订",ISNUMBER(SEARCH("STOP",$I15))),"已退订：不再发短信",IF($L15="是","已完成",IF($E15="","缺少同意：下次发送前先核实",IF($E15="否","未同意：不要发短信",IF($K15&lt;&gt;"",IF($K15&lt;TODAY(),"下一步已逾期","下一步已安排"),IF($I15&lt;&gt;"","已回复：答复并记录下一步",IF(NOW()-$A15&gt;1,"1 天未回复：再发一条或打电话","等待回复"))))))))</f>
        <v/>
      </c>
    </row>
    <row r="16" ht="58" customHeight="1">
      <c r="A16" s="8" t="n">
        <v>46312.66666666666</v>
      </c>
      <c r="B16" s="4" t="inlineStr">
        <is>
          <t>Oscar Lindell</t>
        </is>
      </c>
      <c r="C16" s="5" t="n"/>
      <c r="D16" s="5" t="inlineStr">
        <is>
          <t>付款提醒</t>
        </is>
      </c>
      <c r="E16" s="9" t="inlineStr">
        <is>
          <t>是</t>
        </is>
      </c>
      <c r="F16" s="9" t="inlineStr">
        <is>
          <t>Noah</t>
        </is>
      </c>
      <c r="G16" s="5" t="inlineStr">
        <is>
          <t>Kingfisher Pool Services：Oscar您好，发票1038（$310）将于10月19日（周一）到期。付款：kfpool.example/pay/1038。已付款？谢谢，请忽略本短信。</t>
        </is>
      </c>
      <c r="H16" s="6">
        <f>IF($G16="","",LEN($G16))</f>
        <v/>
      </c>
      <c r="I16" s="5" t="n"/>
      <c r="J16" s="5" t="inlineStr">
        <is>
          <t>10 月 19 日（周一）发到期日短信</t>
        </is>
      </c>
      <c r="K16" s="10" t="n">
        <v>46315</v>
      </c>
      <c r="L16" s="9" t="inlineStr">
        <is>
          <t>否</t>
        </is>
      </c>
      <c r="M16" s="7">
        <f>IF($A16="","",IF(OR($E16="已退订",ISNUMBER(SEARCH("STOP",$I16))),"已退订：不再发短信",IF($L16="是","已完成",IF($E16="","缺少同意：下次发送前先核实",IF($E16="否","未同意：不要发短信",IF($K16&lt;&gt;"",IF($K16&lt;TODAY(),"下一步已逾期","下一步已安排"),IF($I16&lt;&gt;"","已回复：答复并记录下一步",IF(NOW()-$A16&gt;1,"1 天未回复：再发一条或打电话","等待回复"))))))))</f>
        <v/>
      </c>
    </row>
    <row r="17" ht="58" customHeight="1">
      <c r="A17" s="8" t="n">
        <v>46311.45833333334</v>
      </c>
      <c r="B17" s="4" t="inlineStr">
        <is>
          <t>Beatriz Nunes</t>
        </is>
      </c>
      <c r="C17" s="5" t="n"/>
      <c r="D17" s="5" t="inlineStr">
        <is>
          <t>新线索回复</t>
        </is>
      </c>
      <c r="E17" s="9" t="n"/>
      <c r="F17" s="9" t="inlineStr">
        <is>
          <t>Noah</t>
        </is>
      </c>
      <c r="G17" s="5" t="inlineStr">
        <is>
          <t>Kingfisher Pool Services：Beatriz您好，我是Noah，关于泳池变绿的事。我可以10月19日（周一）9:00-11:00或10月20日（周二）9:00-11:00上门，哪个方便？回复STOP退订</t>
        </is>
      </c>
      <c r="H17" s="6">
        <f>IF($G17="","",LEN($G17))</f>
        <v/>
      </c>
      <c r="I17" s="5" t="n"/>
      <c r="J17" s="5" t="inlineStr">
        <is>
          <t>10 月 19 日（周一）打电话，询问能否发短信</t>
        </is>
      </c>
      <c r="K17" s="10" t="n">
        <v>46315</v>
      </c>
      <c r="L17" s="9" t="inlineStr">
        <is>
          <t>否</t>
        </is>
      </c>
      <c r="M17" s="7">
        <f>IF($A17="","",IF(OR($E17="已退订",ISNUMBER(SEARCH("STOP",$I17))),"已退订：不再发短信",IF($L17="是","已完成",IF($E17="","缺少同意：下次发送前先核实",IF($E17="否","未同意：不要发短信",IF($K17&lt;&gt;"",IF($K17&lt;TODAY(),"下一步已逾期","下一步已安排"),IF($I17&lt;&gt;"","已回复：答复并记录下一步",IF(NOW()-$A17&gt;1,"1 天未回复：再发一条或打电话","等待回复"))))))))</f>
        <v/>
      </c>
    </row>
    <row r="18" ht="58" customHeight="1">
      <c r="A18" s="8" t="n">
        <v>46312.59722222222</v>
      </c>
      <c r="B18" s="4" t="inlineStr">
        <is>
          <t>Ahmed Saleh</t>
        </is>
      </c>
      <c r="C18" s="5" t="n"/>
      <c r="D18" s="5" t="inlineStr">
        <is>
          <t>评价邀请</t>
        </is>
      </c>
      <c r="E18" s="9" t="inlineStr">
        <is>
          <t>是</t>
        </is>
      </c>
      <c r="F18" s="9" t="inlineStr">
        <is>
          <t>Noah</t>
        </is>
      </c>
      <c r="G18" s="5" t="inlineStr">
        <is>
          <t>Kingfisher Pool Services：谢谢您，Ahmed。如果新水泵运转安静了，麻烦写条简短评价，对我们帮助很大：kfpool.example/review。有问题？请先回复我们。</t>
        </is>
      </c>
      <c r="H18" s="6">
        <f>IF($G18="","",LEN($G18))</f>
        <v/>
      </c>
      <c r="I18" s="5" t="n"/>
      <c r="J18" s="5" t="n"/>
      <c r="K18" s="10" t="n"/>
      <c r="L18" s="9" t="inlineStr">
        <is>
          <t>是</t>
        </is>
      </c>
      <c r="M18" s="7">
        <f>IF($A18="","",IF(OR($E18="已退订",ISNUMBER(SEARCH("STOP",$I18))),"已退订：不再发短信",IF($L18="是","已完成",IF($E18="","缺少同意：下次发送前先核实",IF($E18="否","未同意：不要发短信",IF($K18&lt;&gt;"",IF($K18&lt;TODAY(),"下一步已逾期","下一步已安排"),IF($I18&lt;&gt;"","已回复：答复并记录下一步",IF(NOW()-$A18&gt;1,"1 天未回复：再发一条或打电话","等待回复"))))))))</f>
        <v/>
      </c>
    </row>
    <row r="19" ht="58" customHeight="1">
      <c r="A19" s="8" t="n">
        <v>46309.73611111111</v>
      </c>
      <c r="B19" s="4" t="inlineStr">
        <is>
          <t>Mira Foss</t>
        </is>
      </c>
      <c r="C19" s="5" t="n"/>
      <c r="D19" s="5" t="inlineStr">
        <is>
          <t>弃购挽回</t>
        </is>
      </c>
      <c r="E19" s="9" t="inlineStr">
        <is>
          <t>是</t>
        </is>
      </c>
      <c r="F19" s="9" t="inlineStr">
        <is>
          <t>Noah</t>
        </is>
      </c>
      <c r="G19" s="5" t="inlineStr">
        <is>
          <t>Kingfisher Pool Services：Mira您好，您购物车里的太阳能泳池盖已为您保存：kfpool.example/cart。对尺寸有疑问？直接回复。回复STOP退订</t>
        </is>
      </c>
      <c r="H19" s="6">
        <f>IF($G19="","",LEN($G19))</f>
        <v/>
      </c>
      <c r="I19" s="5" t="inlineStr">
        <is>
          <t>已下单，谢谢提醒。</t>
        </is>
      </c>
      <c r="J19" s="5" t="n"/>
      <c r="K19" s="10" t="n"/>
      <c r="L19" s="9" t="inlineStr">
        <is>
          <t>是</t>
        </is>
      </c>
      <c r="M19" s="7">
        <f>IF($A19="","",IF(OR($E19="已退订",ISNUMBER(SEARCH("STOP",$I19))),"已退订：不再发短信",IF($L19="是","已完成",IF($E19="","缺少同意：下次发送前先核实",IF($E19="否","未同意：不要发短信",IF($K19&lt;&gt;"",IF($K19&lt;TODAY(),"下一步已逾期","下一步已安排"),IF($I19&lt;&gt;"","已回复：答复并记录下一步",IF(NOW()-$A19&gt;1,"1 天未回复：再发一条或打电话","等待回复"))))))))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已退订",ISNUMBER(SEARCH("STOP",$I20))),"已退订：不再发短信",IF($L20="是","已完成",IF($E20="","缺少同意：下次发送前先核实",IF($E20="否","未同意：不要发短信",IF($K20&lt;&gt;"",IF($K20&lt;TODAY(),"下一步已逾期","下一步已安排"),IF($I20&lt;&gt;"","已回复：答复并记录下一步",IF(NOW()-$A20&gt;1,"1 天未回复：再发一条或打电话","等待回复"))))))))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已退订",ISNUMBER(SEARCH("STOP",$I21))),"已退订：不再发短信",IF($L21="是","已完成",IF($E21="","缺少同意：下次发送前先核实",IF($E21="否","未同意：不要发短信",IF($K21&lt;&gt;"",IF($K21&lt;TODAY(),"下一步已逾期","下一步已安排"),IF($I21&lt;&gt;"","已回复：答复并记录下一步",IF(NOW()-$A21&gt;1,"1 天未回复：再发一条或打电话","等待回复"))))))))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已退订",ISNUMBER(SEARCH("STOP",$I22))),"已退订：不再发短信",IF($L22="是","已完成",IF($E22="","缺少同意：下次发送前先核实",IF($E22="否","未同意：不要发短信",IF($K22&lt;&gt;"",IF($K22&lt;TODAY(),"下一步已逾期","下一步已安排"),IF($I22&lt;&gt;"","已回复：答复并记录下一步",IF(NOW()-$A22&gt;1,"1 天未回复：再发一条或打电话","等待回复"))))))))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已退订",ISNUMBER(SEARCH("STOP",$I23))),"已退订：不再发短信",IF($L23="是","已完成",IF($E23="","缺少同意：下次发送前先核实",IF($E23="否","未同意：不要发短信",IF($K23&lt;&gt;"",IF($K23&lt;TODAY(),"下一步已逾期","下一步已安排"),IF($I23&lt;&gt;"","已回复：答复并记录下一步",IF(NOW()-$A23&gt;1,"1 天未回复：再发一条或打电话","等待回复"))))))))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已退订",ISNUMBER(SEARCH("STOP",$I24))),"已退订：不再发短信",IF($L24="是","已完成",IF($E24="","缺少同意：下次发送前先核实",IF($E24="否","未同意：不要发短信",IF($K24&lt;&gt;"",IF($K24&lt;TODAY(),"下一步已逾期","下一步已安排"),IF($I24&lt;&gt;"","已回复：答复并记录下一步",IF(NOW()-$A24&gt;1,"1 天未回复：再发一条或打电话","等待回复"))))))))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已退订",ISNUMBER(SEARCH("STOP",$I25))),"已退订：不再发短信",IF($L25="是","已完成",IF($E25="","缺少同意：下次发送前先核实",IF($E25="否","未同意：不要发短信",IF($K25&lt;&gt;"",IF($K25&lt;TODAY(),"下一步已逾期","下一步已安排"),IF($I25&lt;&gt;"","已回复：答复并记录下一步",IF(NOW()-$A25&gt;1,"1 天未回复：再发一条或打电话","等待回复"))))))))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已退订",ISNUMBER(SEARCH("STOP",$I26))),"已退订：不再发短信",IF($L26="是","已完成",IF($E26="","缺少同意：下次发送前先核实",IF($E26="否","未同意：不要发短信",IF($K26&lt;&gt;"",IF($K26&lt;TODAY(),"下一步已逾期","下一步已安排"),IF($I26&lt;&gt;"","已回复：答复并记录下一步",IF(NOW()-$A26&gt;1,"1 天未回复：再发一条或打电话","等待回复"))))))))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已退订",ISNUMBER(SEARCH("STOP",$I27))),"已退订：不再发短信",IF($L27="是","已完成",IF($E27="","缺少同意：下次发送前先核实",IF($E27="否","未同意：不要发短信",IF($K27&lt;&gt;"",IF($K27&lt;TODAY(),"下一步已逾期","下一步已安排"),IF($I27&lt;&gt;"","已回复：答复并记录下一步",IF(NOW()-$A27&gt;1,"1 天未回复：再发一条或打电话","等待回复"))))))))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已退订",ISNUMBER(SEARCH("STOP",$I28))),"已退订：不再发短信",IF($L28="是","已完成",IF($E28="","缺少同意：下次发送前先核实",IF($E28="否","未同意：不要发短信",IF($K28&lt;&gt;"",IF($K28&lt;TODAY(),"下一步已逾期","下一步已安排"),IF($I28&lt;&gt;"","已回复：答复并记录下一步",IF(NOW()-$A28&gt;1,"1 天未回复：再发一条或打电话","等待回复"))))))))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已退订",ISNUMBER(SEARCH("STOP",$I29))),"已退订：不再发短信",IF($L29="是","已完成",IF($E29="","缺少同意：下次发送前先核实",IF($E29="否","未同意：不要发短信",IF($K29&lt;&gt;"",IF($K29&lt;TODAY(),"下一步已逾期","下一步已安排"),IF($I29&lt;&gt;"","已回复：答复并记录下一步",IF(NOW()-$A29&gt;1,"1 天未回复：再发一条或打电话","等待回复"))))))))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已退订",ISNUMBER(SEARCH("STOP",$I30))),"已退订：不再发短信",IF($L30="是","已完成",IF($E30="","缺少同意：下次发送前先核实",IF($E30="否","未同意：不要发短信",IF($K30&lt;&gt;"",IF($K30&lt;TODAY(),"下一步已逾期","下一步已安排"),IF($I30&lt;&gt;"","已回复：答复并记录下一步",IF(NOW()-$A30&gt;1,"1 天未回复：再发一条或打电话","等待回复"))))))))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已退订",ISNUMBER(SEARCH("STOP",$I31))),"已退订：不再发短信",IF($L31="是","已完成",IF($E31="","缺少同意：下次发送前先核实",IF($E31="否","未同意：不要发短信",IF($K31&lt;&gt;"",IF($K31&lt;TODAY(),"下一步已逾期","下一步已安排"),IF($I31&lt;&gt;"","已回复：答复并记录下一步",IF(NOW()-$A31&gt;1,"1 天未回复：再发一条或打电话","等待回复"))))))))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已退订",ISNUMBER(SEARCH("STOP",$I32))),"已退订：不再发短信",IF($L32="是","已完成",IF($E32="","缺少同意：下次发送前先核实",IF($E32="否","未同意：不要发短信",IF($K32&lt;&gt;"",IF($K32&lt;TODAY(),"下一步已逾期","下一步已安排"),IF($I32&lt;&gt;"","已回复：答复并记录下一步",IF(NOW()-$A32&gt;1,"1 天未回复：再发一条或打电话","等待回复"))))))))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已退订",ISNUMBER(SEARCH("STOP",$I33))),"已退订：不再发短信",IF($L33="是","已完成",IF($E33="","缺少同意：下次发送前先核实",IF($E33="否","未同意：不要发短信",IF($K33&lt;&gt;"",IF($K33&lt;TODAY(),"下一步已逾期","下一步已安排"),IF($I33&lt;&gt;"","已回复：答复并记录下一步",IF(NOW()-$A33&gt;1,"1 天未回复：再发一条或打电话","等待回复"))))))))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已退订",ISNUMBER(SEARCH("STOP",$I34))),"已退订：不再发短信",IF($L34="是","已完成",IF($E34="","缺少同意：下次发送前先核实",IF($E34="否","未同意：不要发短信",IF($K34&lt;&gt;"",IF($K34&lt;TODAY(),"下一步已逾期","下一步已安排"),IF($I34&lt;&gt;"","已回复：答复并记录下一步",IF(NOW()-$A34&gt;1,"1 天未回复：再发一条或打电话","等待回复"))))))))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已退订",ISNUMBER(SEARCH("STOP",$I35))),"已退订：不再发短信",IF($L35="是","已完成",IF($E35="","缺少同意：下次发送前先核实",IF($E35="否","未同意：不要发短信",IF($K35&lt;&gt;"",IF($K35&lt;TODAY(),"下一步已逾期","下一步已安排"),IF($I35&lt;&gt;"","已回复：答复并记录下一步",IF(NOW()-$A35&gt;1,"1 天未回复：再发一条或打电话","等待回复"))))))))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已退订",ISNUMBER(SEARCH("STOP",$I36))),"已退订：不再发短信",IF($L36="是","已完成",IF($E36="","缺少同意：下次发送前先核实",IF($E36="否","未同意：不要发短信",IF($K36&lt;&gt;"",IF($K36&lt;TODAY(),"下一步已逾期","下一步已安排"),IF($I36&lt;&gt;"","已回复：答复并记录下一步",IF(NOW()-$A36&gt;1,"1 天未回复：再发一条或打电话","等待回复"))))))))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已退订",ISNUMBER(SEARCH("STOP",$I37))),"已退订：不再发短信",IF($L37="是","已完成",IF($E37="","缺少同意：下次发送前先核实",IF($E37="否","未同意：不要发短信",IF($K37&lt;&gt;"",IF($K37&lt;TODAY(),"下一步已逾期","下一步已安排"),IF($I37&lt;&gt;"","已回复：答复并记录下一步",IF(NOW()-$A37&gt;1,"1 天未回复：再发一条或打电话","等待回复"))))))))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已退订",ISNUMBER(SEARCH("STOP",$I38))),"已退订：不再发短信",IF($L38="是","已完成",IF($E38="","缺少同意：下次发送前先核实",IF($E38="否","未同意：不要发短信",IF($K38&lt;&gt;"",IF($K38&lt;TODAY(),"下一步已逾期","下一步已安排"),IF($I38&lt;&gt;"","已回复：答复并记录下一步",IF(NOW()-$A38&gt;1,"1 天未回复：再发一条或打电话","等待回复"))))))))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已退订",ISNUMBER(SEARCH("STOP",$I39))),"已退订：不再发短信",IF($L39="是","已完成",IF($E39="","缺少同意：下次发送前先核实",IF($E39="否","未同意：不要发短信",IF($K39&lt;&gt;"",IF($K39&lt;TODAY(),"下一步已逾期","下一步已安排"),IF($I39&lt;&gt;"","已回复：答复并记录下一步",IF(NOW()-$A39&gt;1,"1 天未回复：再发一条或打电话","等待回复"))))))))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已退订",ISNUMBER(SEARCH("STOP",$I40))),"已退订：不再发短信",IF($L40="是","已完成",IF($E40="","缺少同意：下次发送前先核实",IF($E40="否","未同意：不要发短信",IF($K40&lt;&gt;"",IF($K40&lt;TODAY(),"下一步已逾期","下一步已安排"),IF($I40&lt;&gt;"","已回复：答复并记录下一步",IF(NOW()-$A40&gt;1,"1 天未回复：再发一条或打电话","等待回复"))))))))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已退订",ISNUMBER(SEARCH("STOP",$I41))),"已退订：不再发短信",IF($L41="是","已完成",IF($E41="","缺少同意：下次发送前先核实",IF($E41="否","未同意：不要发短信",IF($K41&lt;&gt;"",IF($K41&lt;TODAY(),"下一步已逾期","下一步已安排"),IF($I41&lt;&gt;"","已回复：答复并记录下一步",IF(NOW()-$A41&gt;1,"1 天未回复：再发一条或打电话","等待回复"))))))))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已退订",ISNUMBER(SEARCH("STOP",$I42))),"已退订：不再发短信",IF($L42="是","已完成",IF($E42="","缺少同意：下次发送前先核实",IF($E42="否","未同意：不要发短信",IF($K42&lt;&gt;"",IF($K42&lt;TODAY(),"下一步已逾期","下一步已安排"),IF($I42&lt;&gt;"","已回复：答复并记录下一步",IF(NOW()-$A42&gt;1,"1 天未回复：再发一条或打电话","等待回复"))))))))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已退订",ISNUMBER(SEARCH("STOP",$I43))),"已退订：不再发短信",IF($L43="是","已完成",IF($E43="","缺少同意：下次发送前先核实",IF($E43="否","未同意：不要发短信",IF($K43&lt;&gt;"",IF($K43&lt;TODAY(),"下一步已逾期","下一步已安排"),IF($I43&lt;&gt;"","已回复：答复并记录下一步",IF(NOW()-$A43&gt;1,"1 天未回复：再发一条或打电话","等待回复"))))))))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已退订",ISNUMBER(SEARCH("STOP",$I44))),"已退订：不再发短信",IF($L44="是","已完成",IF($E44="","缺少同意：下次发送前先核实",IF($E44="否","未同意：不要发短信",IF($K44&lt;&gt;"",IF($K44&lt;TODAY(),"下一步已逾期","下一步已安排"),IF($I44&lt;&gt;"","已回复：答复并记录下一步",IF(NOW()-$A44&gt;1,"1 天未回复：再发一条或打电话","等待回复"))))))))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已退订",ISNUMBER(SEARCH("STOP",$I45))),"已退订：不再发短信",IF($L45="是","已完成",IF($E45="","缺少同意：下次发送前先核实",IF($E45="否","未同意：不要发短信",IF($K45&lt;&gt;"",IF($K45&lt;TODAY(),"下一步已逾期","下一步已安排"),IF($I45&lt;&gt;"","已回复：答复并记录下一步",IF(NOW()-$A45&gt;1,"1 天未回复：再发一条或打电话","等待回复"))))))))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已退订",ISNUMBER(SEARCH("STOP",$I46))),"已退订：不再发短信",IF($L46="是","已完成",IF($E46="","缺少同意：下次发送前先核实",IF($E46="否","未同意：不要发短信",IF($K46&lt;&gt;"",IF($K46&lt;TODAY(),"下一步已逾期","下一步已安排"),IF($I46&lt;&gt;"","已回复：答复并记录下一步",IF(NOW()-$A46&gt;1,"1 天未回复：再发一条或打电话","等待回复"))))))))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已退订",ISNUMBER(SEARCH("STOP",$I47))),"已退订：不再发短信",IF($L47="是","已完成",IF($E47="","缺少同意：下次发送前先核实",IF($E47="否","未同意：不要发短信",IF($K47&lt;&gt;"",IF($K47&lt;TODAY(),"下一步已逾期","下一步已安排"),IF($I47&lt;&gt;"","已回复：答复并记录下一步",IF(NOW()-$A47&gt;1,"1 天未回复：再发一条或打电话","等待回复"))))))))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已退订",ISNUMBER(SEARCH("STOP",$I48))),"已退订：不再发短信",IF($L48="是","已完成",IF($E48="","缺少同意：下次发送前先核实",IF($E48="否","未同意：不要发短信",IF($K48&lt;&gt;"",IF($K48&lt;TODAY(),"下一步已逾期","下一步已安排"),IF($I48&lt;&gt;"","已回复：答复并记录下一步",IF(NOW()-$A48&gt;1,"1 天未回复：再发一条或打电话","等待回复"))))))))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已退订",ISNUMBER(SEARCH("STOP",$I49))),"已退订：不再发短信",IF($L49="是","已完成",IF($E49="","缺少同意：下次发送前先核实",IF($E49="否","未同意：不要发短信",IF($K49&lt;&gt;"",IF($K49&lt;TODAY(),"下一步已逾期","下一步已安排"),IF($I49&lt;&gt;"","已回复：答复并记录下一步",IF(NOW()-$A49&gt;1,"1 天未回复：再发一条或打电话","等待回复"))))))))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已退订",ISNUMBER(SEARCH("STOP",$I50))),"已退订：不再发短信",IF($L50="是","已完成",IF($E50="","缺少同意：下次发送前先核实",IF($E50="否","未同意：不要发短信",IF($K50&lt;&gt;"",IF($K50&lt;TODAY(),"下一步已逾期","下一步已安排"),IF($I50&lt;&gt;"","已回复：答复并记录下一步",IF(NOW()-$A50&gt;1,"1 天未回复：再发一条或打电话","等待回复"))))))))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已退订",ISNUMBER(SEARCH("STOP",$I51))),"已退订：不再发短信",IF($L51="是","已完成",IF($E51="","缺少同意：下次发送前先核实",IF($E51="否","未同意：不要发短信",IF($K51&lt;&gt;"",IF($K51&lt;TODAY(),"下一步已逾期","下一步已安排"),IF($I51&lt;&gt;"","已回复：答复并记录下一步",IF(NOW()-$A51&gt;1,"1 天未回复：再发一条或打电话","等待回复"))))))))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已退订",ISNUMBER(SEARCH("STOP",$I52))),"已退订：不再发短信",IF($L52="是","已完成",IF($E52="","缺少同意：下次发送前先核实",IF($E52="否","未同意：不要发短信",IF($K52&lt;&gt;"",IF($K52&lt;TODAY(),"下一步已逾期","下一步已安排"),IF($I52&lt;&gt;"","已回复：答复并记录下一步",IF(NOW()-$A52&gt;1,"1 天未回复：再发一条或打电话","等待回复"))))))))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已退订",ISNUMBER(SEARCH("STOP",$I53))),"已退订：不再发短信",IF($L53="是","已完成",IF($E53="","缺少同意：下次发送前先核实",IF($E53="否","未同意：不要发短信",IF($K53&lt;&gt;"",IF($K53&lt;TODAY(),"下一步已逾期","下一步已安排"),IF($I53&lt;&gt;"","已回复：答复并记录下一步",IF(NOW()-$A53&gt;1,"1 天未回复：再发一条或打电话","等待回复"))))))))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已退订",ISNUMBER(SEARCH("STOP",$I54))),"已退订：不再发短信",IF($L54="是","已完成",IF($E54="","缺少同意：下次发送前先核实",IF($E54="否","未同意：不要发短信",IF($K54&lt;&gt;"",IF($K54&lt;TODAY(),"下一步已逾期","下一步已安排"),IF($I54&lt;&gt;"","已回复：答复并记录下一步",IF(NOW()-$A54&gt;1,"1 天未回复：再发一条或打电话","等待回复"))))))))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已退订",ISNUMBER(SEARCH("STOP",$I55))),"已退订：不再发短信",IF($L55="是","已完成",IF($E55="","缺少同意：下次发送前先核实",IF($E55="否","未同意：不要发短信",IF($K55&lt;&gt;"",IF($K55&lt;TODAY(),"下一步已逾期","下一步已安排"),IF($I55&lt;&gt;"","已回复：答复并记录下一步",IF(NOW()-$A55&gt;1,"1 天未回复：再发一条或打电话","等待回复"))))))))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已退订",ISNUMBER(SEARCH("STOP",$I56))),"已退订：不再发短信",IF($L56="是","已完成",IF($E56="","缺少同意：下次发送前先核实",IF($E56="否","未同意：不要发短信",IF($K56&lt;&gt;"",IF($K56&lt;TODAY(),"下一步已逾期","下一步已安排"),IF($I56&lt;&gt;"","已回复：答复并记录下一步",IF(NOW()-$A56&gt;1,"1 天未回复：再发一条或打电话","等待回复"))))))))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已退订",ISNUMBER(SEARCH("STOP",$I57))),"已退订：不再发短信",IF($L57="是","已完成",IF($E57="","缺少同意：下次发送前先核实",IF($E57="否","未同意：不要发短信",IF($K57&lt;&gt;"",IF($K57&lt;TODAY(),"下一步已逾期","下一步已安排"),IF($I57&lt;&gt;"","已回复：答复并记录下一步",IF(NOW()-$A57&gt;1,"1 天未回复：再发一条或打电话","等待回复"))))))))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已退订",ISNUMBER(SEARCH("STOP",$I58))),"已退订：不再发短信",IF($L58="是","已完成",IF($E58="","缺少同意：下次发送前先核实",IF($E58="否","未同意：不要发短信",IF($K58&lt;&gt;"",IF($K58&lt;TODAY(),"下一步已逾期","下一步已安排"),IF($I58&lt;&gt;"","已回复：答复并记录下一步",IF(NOW()-$A58&gt;1,"1 天未回复：再发一条或打电话","等待回复"))))))))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已退订",ISNUMBER(SEARCH("STOP",$I59))),"已退订：不再发短信",IF($L59="是","已完成",IF($E59="","缺少同意：下次发送前先核实",IF($E59="否","未同意：不要发短信",IF($K59&lt;&gt;"",IF($K59&lt;TODAY(),"下一步已逾期","下一步已安排"),IF($I59&lt;&gt;"","已回复：答复并记录下一步",IF(NOW()-$A59&gt;1,"1 天未回复：再发一条或打电话","等待回复"))))))))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已退订",ISNUMBER(SEARCH("STOP",$I60))),"已退订：不再发短信",IF($L60="是","已完成",IF($E60="","缺少同意：下次发送前先核实",IF($E60="否","未同意：不要发短信",IF($K60&lt;&gt;"",IF($K60&lt;TODAY(),"下一步已逾期","下一步已安排"),IF($I60&lt;&gt;"","已回复：答复并记录下一步",IF(NOW()-$A60&gt;1,"1 天未回复：再发一条或打电话","等待回复"))))))))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已退订",ISNUMBER(SEARCH("STOP",$I61))),"已退订：不再发短信",IF($L61="是","已完成",IF($E61="","缺少同意：下次发送前先核实",IF($E61="否","未同意：不要发短信",IF($K61&lt;&gt;"",IF($K61&lt;TODAY(),"下一步已逾期","下一步已安排"),IF($I61&lt;&gt;"","已回复：答复并记录下一步",IF(NOW()-$A61&gt;1,"1 天未回复：再发一条或打电话","等待回复"))))))))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已退订",ISNUMBER(SEARCH("STOP",$I62))),"已退订：不再发短信",IF($L62="是","已完成",IF($E62="","缺少同意：下次发送前先核实",IF($E62="否","未同意：不要发短信",IF($K62&lt;&gt;"",IF($K62&lt;TODAY(),"下一步已逾期","下一步已安排"),IF($I62&lt;&gt;"","已回复：答复并记录下一步",IF(NOW()-$A62&gt;1,"1 天未回复：再发一条或打电话","等待回复"))))))))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已退订",ISNUMBER(SEARCH("STOP",$I63))),"已退订：不再发短信",IF($L63="是","已完成",IF($E63="","缺少同意：下次发送前先核实",IF($E63="否","未同意：不要发短信",IF($K63&lt;&gt;"",IF($K63&lt;TODAY(),"下一步已逾期","下一步已安排"),IF($I63&lt;&gt;"","已回复：答复并记录下一步",IF(NOW()-$A63&gt;1,"1 天未回复：再发一条或打电话","等待回复"))))))))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已退订",ISNUMBER(SEARCH("STOP",$I64))),"已退订：不再发短信",IF($L64="是","已完成",IF($E64="","缺少同意：下次发送前先核实",IF($E64="否","未同意：不要发短信",IF($K64&lt;&gt;"",IF($K64&lt;TODAY(),"下一步已逾期","下一步已安排"),IF($I64&lt;&gt;"","已回复：答复并记录下一步",IF(NOW()-$A64&gt;1,"1 天未回复：再发一条或打电话","等待回复"))))))))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已退订",ISNUMBER(SEARCH("STOP",$I65))),"已退订：不再发短信",IF($L65="是","已完成",IF($E65="","缺少同意：下次发送前先核实",IF($E65="否","未同意：不要发短信",IF($K65&lt;&gt;"",IF($K65&lt;TODAY(),"下一步已逾期","下一步已安排"),IF($I65&lt;&gt;"","已回复：答复并记录下一步",IF(NOW()-$A65&gt;1,"1 天未回复：再发一条或打电话","等待回复"))))))))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已退订",ISNUMBER(SEARCH("STOP",$I66))),"已退订：不再发短信",IF($L66="是","已完成",IF($E66="","缺少同意：下次发送前先核实",IF($E66="否","未同意：不要发短信",IF($K66&lt;&gt;"",IF($K66&lt;TODAY(),"下一步已逾期","下一步已安排"),IF($I66&lt;&gt;"","已回复：答复并记录下一步",IF(NOW()-$A66&gt;1,"1 天未回复：再发一条或打电话","等待回复"))))))))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已退订",ISNUMBER(SEARCH("STOP",$I67))),"已退订：不再发短信",IF($L67="是","已完成",IF($E67="","缺少同意：下次发送前先核实",IF($E67="否","未同意：不要发短信",IF($K67&lt;&gt;"",IF($K67&lt;TODAY(),"下一步已逾期","下一步已安排"),IF($I67&lt;&gt;"","已回复：答复并记录下一步",IF(NOW()-$A67&gt;1,"1 天未回复：再发一条或打电话","等待回复"))))))))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已退订",ISNUMBER(SEARCH("STOP",$I68))),"已退订：不再发短信",IF($L68="是","已完成",IF($E68="","缺少同意：下次发送前先核实",IF($E68="否","未同意：不要发短信",IF($K68&lt;&gt;"",IF($K68&lt;TODAY(),"下一步已逾期","下一步已安排"),IF($I68&lt;&gt;"","已回复：答复并记录下一步",IF(NOW()-$A68&gt;1,"1 天未回复：再发一条或打电话","等待回复"))))))))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已退订",ISNUMBER(SEARCH("STOP",$I69))),"已退订：不再发短信",IF($L69="是","已完成",IF($E69="","缺少同意：下次发送前先核实",IF($E69="否","未同意：不要发短信",IF($K69&lt;&gt;"",IF($K69&lt;TODAY(),"下一步已逾期","下一步已安排"),IF($I69&lt;&gt;"","已回复：答复并记录下一步",IF(NOW()-$A69&gt;1,"1 天未回复：再发一条或打电话","等待回复"))))))))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已退订",ISNUMBER(SEARCH("STOP",$I70))),"已退订：不再发短信",IF($L70="是","已完成",IF($E70="","缺少同意：下次发送前先核实",IF($E70="否","未同意：不要发短信",IF($K70&lt;&gt;"",IF($K70&lt;TODAY(),"下一步已逾期","下一步已安排"),IF($I70&lt;&gt;"","已回复：答复并记录下一步",IF(NOW()-$A70&gt;1,"1 天未回复：再发一条或打电话","等待回复"))))))))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已退订",ISNUMBER(SEARCH("STOP",$I71))),"已退订：不再发短信",IF($L71="是","已完成",IF($E71="","缺少同意：下次发送前先核实",IF($E71="否","未同意：不要发短信",IF($K71&lt;&gt;"",IF($K71&lt;TODAY(),"下一步已逾期","下一步已安排"),IF($I71&lt;&gt;"","已回复：答复并记录下一步",IF(NOW()-$A71&gt;1,"1 天未回复：再发一条或打电话","等待回复"))))))))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已退订",ISNUMBER(SEARCH("STOP",$I72))),"已退订：不再发短信",IF($L72="是","已完成",IF($E72="","缺少同意：下次发送前先核实",IF($E72="否","未同意：不要发短信",IF($K72&lt;&gt;"",IF($K72&lt;TODAY(),"下一步已逾期","下一步已安排"),IF($I72&lt;&gt;"","已回复：答复并记录下一步",IF(NOW()-$A72&gt;1,"1 天未回复：再发一条或打电话","等待回复"))))))))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已退订",ISNUMBER(SEARCH("STOP",$I73))),"已退订：不再发短信",IF($L73="是","已完成",IF($E73="","缺少同意：下次发送前先核实",IF($E73="否","未同意：不要发短信",IF($K73&lt;&gt;"",IF($K73&lt;TODAY(),"下一步已逾期","下一步已安排"),IF($I73&lt;&gt;"","已回复：答复并记录下一步",IF(NOW()-$A73&gt;1,"1 天未回复：再发一条或打电话","等待回复"))))))))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已退订",ISNUMBER(SEARCH("STOP",$I74))),"已退订：不再发短信",IF($L74="是","已完成",IF($E74="","缺少同意：下次发送前先核实",IF($E74="否","未同意：不要发短信",IF($K74&lt;&gt;"",IF($K74&lt;TODAY(),"下一步已逾期","下一步已安排"),IF($I74&lt;&gt;"","已回复：答复并记录下一步",IF(NOW()-$A74&gt;1,"1 天未回复：再发一条或打电话","等待回复"))))))))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已退订",ISNUMBER(SEARCH("STOP",$I75))),"已退订：不再发短信",IF($L75="是","已完成",IF($E75="","缺少同意：下次发送前先核实",IF($E75="否","未同意：不要发短信",IF($K75&lt;&gt;"",IF($K75&lt;TODAY(),"下一步已逾期","下一步已安排"),IF($I75&lt;&gt;"","已回复：答复并记录下一步",IF(NOW()-$A75&gt;1,"1 天未回复：再发一条或打电话","等待回复"))))))))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已退订",ISNUMBER(SEARCH("STOP",$I76))),"已退订：不再发短信",IF($L76="是","已完成",IF($E76="","缺少同意：下次发送前先核实",IF($E76="否","未同意：不要发短信",IF($K76&lt;&gt;"",IF($K76&lt;TODAY(),"下一步已逾期","下一步已安排"),IF($I76&lt;&gt;"","已回复：答复并记录下一步",IF(NOW()-$A76&gt;1,"1 天未回复：再发一条或打电话","等待回复"))))))))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已退订",ISNUMBER(SEARCH("STOP",$I77))),"已退订：不再发短信",IF($L77="是","已完成",IF($E77="","缺少同意：下次发送前先核实",IF($E77="否","未同意：不要发短信",IF($K77&lt;&gt;"",IF($K77&lt;TODAY(),"下一步已逾期","下一步已安排"),IF($I77&lt;&gt;"","已回复：答复并记录下一步",IF(NOW()-$A77&gt;1,"1 天未回复：再发一条或打电话","等待回复"))))))))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已退订",ISNUMBER(SEARCH("STOP",$I78))),"已退订：不再发短信",IF($L78="是","已完成",IF($E78="","缺少同意：下次发送前先核实",IF($E78="否","未同意：不要发短信",IF($K78&lt;&gt;"",IF($K78&lt;TODAY(),"下一步已逾期","下一步已安排"),IF($I78&lt;&gt;"","已回复：答复并记录下一步",IF(NOW()-$A78&gt;1,"1 天未回复：再发一条或打电话","等待回复"))))))))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已退订",ISNUMBER(SEARCH("STOP",$I79))),"已退订：不再发短信",IF($L79="是","已完成",IF($E79="","缺少同意：下次发送前先核实",IF($E79="否","未同意：不要发短信",IF($K79&lt;&gt;"",IF($K79&lt;TODAY(),"下一步已逾期","下一步已安排"),IF($I79&lt;&gt;"","已回复：答复并记录下一步",IF(NOW()-$A79&gt;1,"1 天未回复：再发一条或打电话","等待回复"))))))))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已退订",ISNUMBER(SEARCH("STOP",$I80))),"已退订：不再发短信",IF($L80="是","已完成",IF($E80="","缺少同意：下次发送前先核实",IF($E80="否","未同意：不要发短信",IF($K80&lt;&gt;"",IF($K80&lt;TODAY(),"下一步已逾期","下一步已安排"),IF($I80&lt;&gt;"","已回复：答复并记录下一步",IF(NOW()-$A80&gt;1,"1 天未回复：再发一条或打电话","等待回复"))))))))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已退订",ISNUMBER(SEARCH("STOP",$I81))),"已退订：不再发短信",IF($L81="是","已完成",IF($E81="","缺少同意：下次发送前先核实",IF($E81="否","未同意：不要发短信",IF($K81&lt;&gt;"",IF($K81&lt;TODAY(),"下一步已逾期","下一步已安排"),IF($I81&lt;&gt;"","已回复：答复并记录下一步",IF(NOW()-$A81&gt;1,"1 天未回复：再发一条或打电话","等待回复"))))))))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已退订",ISNUMBER(SEARCH("STOP",$I82))),"已退订：不再发短信",IF($L82="是","已完成",IF($E82="","缺少同意：下次发送前先核实",IF($E82="否","未同意：不要发短信",IF($K82&lt;&gt;"",IF($K82&lt;TODAY(),"下一步已逾期","下一步已安排"),IF($I82&lt;&gt;"","已回复：答复并记录下一步",IF(NOW()-$A82&gt;1,"1 天未回复：再发一条或打电话","等待回复"))))))))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已退订",ISNUMBER(SEARCH("STOP",$I83))),"已退订：不再发短信",IF($L83="是","已完成",IF($E83="","缺少同意：下次发送前先核实",IF($E83="否","未同意：不要发短信",IF($K83&lt;&gt;"",IF($K83&lt;TODAY(),"下一步已逾期","下一步已安排"),IF($I83&lt;&gt;"","已回复：答复并记录下一步",IF(NOW()-$A83&gt;1,"1 天未回复：再发一条或打电话","等待回复"))))))))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已退订",ISNUMBER(SEARCH("STOP",$I84))),"已退订：不再发短信",IF($L84="是","已完成",IF($E84="","缺少同意：下次发送前先核实",IF($E84="否","未同意：不要发短信",IF($K84&lt;&gt;"",IF($K84&lt;TODAY(),"下一步已逾期","下一步已安排"),IF($I84&lt;&gt;"","已回复：答复并记录下一步",IF(NOW()-$A84&gt;1,"1 天未回复：再发一条或打电话","等待回复"))))))))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已退订",ISNUMBER(SEARCH("STOP",$I85))),"已退订：不再发短信",IF($L85="是","已完成",IF($E85="","缺少同意：下次发送前先核实",IF($E85="否","未同意：不要发短信",IF($K85&lt;&gt;"",IF($K85&lt;TODAY(),"下一步已逾期","下一步已安排"),IF($I85&lt;&gt;"","已回复：答复并记录下一步",IF(NOW()-$A85&gt;1,"1 天未回复：再发一条或打电话","等待回复"))))))))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已退订",ISNUMBER(SEARCH("STOP",$I86))),"已退订：不再发短信",IF($L86="是","已完成",IF($E86="","缺少同意：下次发送前先核实",IF($E86="否","未同意：不要发短信",IF($K86&lt;&gt;"",IF($K86&lt;TODAY(),"下一步已逾期","下一步已安排"),IF($I86&lt;&gt;"","已回复：答复并记录下一步",IF(NOW()-$A86&gt;1,"1 天未回复：再发一条或打电话","等待回复"))))))))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已退订",ISNUMBER(SEARCH("STOP",$I87))),"已退订：不再发短信",IF($L87="是","已完成",IF($E87="","缺少同意：下次发送前先核实",IF($E87="否","未同意：不要发短信",IF($K87&lt;&gt;"",IF($K87&lt;TODAY(),"下一步已逾期","下一步已安排"),IF($I87&lt;&gt;"","已回复：答复并记录下一步",IF(NOW()-$A87&gt;1,"1 天未回复：再发一条或打电话","等待回复"))))))))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已退订",ISNUMBER(SEARCH("STOP",$I88))),"已退订：不再发短信",IF($L88="是","已完成",IF($E88="","缺少同意：下次发送前先核实",IF($E88="否","未同意：不要发短信",IF($K88&lt;&gt;"",IF($K88&lt;TODAY(),"下一步已逾期","下一步已安排"),IF($I88&lt;&gt;"","已回复：答复并记录下一步",IF(NOW()-$A88&gt;1,"1 天未回复：再发一条或打电话","等待回复"))))))))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已退订",ISNUMBER(SEARCH("STOP",$I89))),"已退订：不再发短信",IF($L89="是","已完成",IF($E89="","缺少同意：下次发送前先核实",IF($E89="否","未同意：不要发短信",IF($K89&lt;&gt;"",IF($K89&lt;TODAY(),"下一步已逾期","下一步已安排"),IF($I89&lt;&gt;"","已回复：答复并记录下一步",IF(NOW()-$A89&gt;1,"1 天未回复：再发一条或打电话","等待回复"))))))))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已退订",ISNUMBER(SEARCH("STOP",$I90))),"已退订：不再发短信",IF($L90="是","已完成",IF($E90="","缺少同意：下次发送前先核实",IF($E90="否","未同意：不要发短信",IF($K90&lt;&gt;"",IF($K90&lt;TODAY(),"下一步已逾期","下一步已安排"),IF($I90&lt;&gt;"","已回复：答复并记录下一步",IF(NOW()-$A90&gt;1,"1 天未回复：再发一条或打电话","等待回复"))))))))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已退订",ISNUMBER(SEARCH("STOP",$I91))),"已退订：不再发短信",IF($L91="是","已完成",IF($E91="","缺少同意：下次发送前先核实",IF($E91="否","未同意：不要发短信",IF($K91&lt;&gt;"",IF($K91&lt;TODAY(),"下一步已逾期","下一步已安排"),IF($I91&lt;&gt;"","已回复：答复并记录下一步",IF(NOW()-$A91&gt;1,"1 天未回复：再发一条或打电话","等待回复"))))))))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已退订",ISNUMBER(SEARCH("STOP",$I92))),"已退订：不再发短信",IF($L92="是","已完成",IF($E92="","缺少同意：下次发送前先核实",IF($E92="否","未同意：不要发短信",IF($K92&lt;&gt;"",IF($K92&lt;TODAY(),"下一步已逾期","下一步已安排"),IF($I92&lt;&gt;"","已回复：答复并记录下一步",IF(NOW()-$A92&gt;1,"1 天未回复：再发一条或打电话","等待回复"))))))))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已退订",ISNUMBER(SEARCH("STOP",$I93))),"已退订：不再发短信",IF($L93="是","已完成",IF($E93="","缺少同意：下次发送前先核实",IF($E93="否","未同意：不要发短信",IF($K93&lt;&gt;"",IF($K93&lt;TODAY(),"下一步已逾期","下一步已安排"),IF($I93&lt;&gt;"","已回复：答复并记录下一步",IF(NOW()-$A93&gt;1,"1 天未回复：再发一条或打电话","等待回复"))))))))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已退订",ISNUMBER(SEARCH("STOP",$I94))),"已退订：不再发短信",IF($L94="是","已完成",IF($E94="","缺少同意：下次发送前先核实",IF($E94="否","未同意：不要发短信",IF($K94&lt;&gt;"",IF($K94&lt;TODAY(),"下一步已逾期","下一步已安排"),IF($I94&lt;&gt;"","已回复：答复并记录下一步",IF(NOW()-$A94&gt;1,"1 天未回复：再发一条或打电话","等待回复"))))))))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已退订",ISNUMBER(SEARCH("STOP",$I95))),"已退订：不再发短信",IF($L95="是","已完成",IF($E95="","缺少同意：下次发送前先核实",IF($E95="否","未同意：不要发短信",IF($K95&lt;&gt;"",IF($K95&lt;TODAY(),"下一步已逾期","下一步已安排"),IF($I95&lt;&gt;"","已回复：答复并记录下一步",IF(NOW()-$A95&gt;1,"1 天未回复：再发一条或打电话","等待回复"))))))))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已退订",ISNUMBER(SEARCH("STOP",$I96))),"已退订：不再发短信",IF($L96="是","已完成",IF($E96="","缺少同意：下次发送前先核实",IF($E96="否","未同意：不要发短信",IF($K96&lt;&gt;"",IF($K96&lt;TODAY(),"下一步已逾期","下一步已安排"),IF($I96&lt;&gt;"","已回复：答复并记录下一步",IF(NOW()-$A96&gt;1,"1 天未回复：再发一条或打电话","等待回复"))))))))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已退订",ISNUMBER(SEARCH("STOP",$I97))),"已退订：不再发短信",IF($L97="是","已完成",IF($E97="","缺少同意：下次发送前先核实",IF($E97="否","未同意：不要发短信",IF($K97&lt;&gt;"",IF($K97&lt;TODAY(),"下一步已逾期","下一步已安排"),IF($I97&lt;&gt;"","已回复：答复并记录下一步",IF(NOW()-$A97&gt;1,"1 天未回复：再发一条或打电话","等待回复"))))))))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已退订",ISNUMBER(SEARCH("STOP",$I98))),"已退订：不再发短信",IF($L98="是","已完成",IF($E98="","缺少同意：下次发送前先核实",IF($E98="否","未同意：不要发短信",IF($K98&lt;&gt;"",IF($K98&lt;TODAY(),"下一步已逾期","下一步已安排"),IF($I98&lt;&gt;"","已回复：答复并记录下一步",IF(NOW()-$A98&gt;1,"1 天未回复：再发一条或打电话","等待回复"))))))))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已退订",ISNUMBER(SEARCH("STOP",$I99))),"已退订：不再发短信",IF($L99="是","已完成",IF($E99="","缺少同意：下次发送前先核实",IF($E99="否","未同意：不要发短信",IF($K99&lt;&gt;"",IF($K99&lt;TODAY(),"下一步已逾期","下一步已安排"),IF($I99&lt;&gt;"","已回复：答复并记录下一步",IF(NOW()-$A99&gt;1,"1 天未回复：再发一条或打电话","等待回复"))))))))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已退订",ISNUMBER(SEARCH("STOP",$I100))),"已退订：不再发短信",IF($L100="是","已完成",IF($E100="","缺少同意：下次发送前先核实",IF($E100="否","未同意：不要发短信",IF($K100&lt;&gt;"",IF($K100&lt;TODAY(),"下一步已逾期","下一步已安排"),IF($I100&lt;&gt;"","已回复：答复并记录下一步",IF(NOW()-$A100&gt;1,"1 天未回复：再发一条或打电话","等待回复"))))))))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已退订",ISNUMBER(SEARCH("STOP",$I101))),"已退订：不再发短信",IF($L101="是","已完成",IF($E101="","缺少同意：下次发送前先核实",IF($E101="否","未同意：不要发短信",IF($K101&lt;&gt;"",IF($K101&lt;TODAY(),"下一步已逾期","下一步已安排"),IF($I101&lt;&gt;"","已回复：答复并记录下一步",IF(NOW()-$A101&gt;1,"1 天未回复：再发一条或打电话","等待回复"))))))))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已退订",ISNUMBER(SEARCH("STOP",$I102))),"已退订：不再发短信",IF($L102="是","已完成",IF($E102="","缺少同意：下次发送前先核实",IF($E102="否","未同意：不要发短信",IF($K102&lt;&gt;"",IF($K102&lt;TODAY(),"下一步已逾期","下一步已安排"),IF($I102&lt;&gt;"","已回复：答复并记录下一步",IF(NOW()-$A102&gt;1,"1 天未回复：再发一条或打电话","等待回复"))))))))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已退订",ISNUMBER(SEARCH("STOP",$I103))),"已退订：不再发短信",IF($L103="是","已完成",IF($E103="","缺少同意：下次发送前先核实",IF($E103="否","未同意：不要发短信",IF($K103&lt;&gt;"",IF($K103&lt;TODAY(),"下一步已逾期","下一步已安排"),IF($I103&lt;&gt;"","已回复：答复并记录下一步",IF(NOW()-$A103&gt;1,"1 天未回复：再发一条或打电话","等待回复"))))))))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已退订",ISNUMBER(SEARCH("STOP",$I104))),"已退订：不再发短信",IF($L104="是","已完成",IF($E104="","缺少同意：下次发送前先核实",IF($E104="否","未同意：不要发短信",IF($K104&lt;&gt;"",IF($K104&lt;TODAY(),"下一步已逾期","下一步已安排"),IF($I104&lt;&gt;"","已回复：答复并记录下一步",IF(NOW()-$A104&gt;1,"1 天未回复：再发一条或打电话","等待回复"))))))))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已退订",ISNUMBER(SEARCH("STOP",$I105))),"已退订：不再发短信",IF($L105="是","已完成",IF($E105="","缺少同意：下次发送前先核实",IF($E105="否","未同意：不要发短信",IF($K105&lt;&gt;"",IF($K105&lt;TODAY(),"下一步已逾期","下一步已安排"),IF($I105&lt;&gt;"","已回复：答复并记录下一步",IF(NOW()-$A105&gt;1,"1 天未回复：再发一条或打电话","等待回复"))))))))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已退订",ISNUMBER(SEARCH("STOP",$I106))),"已退订：不再发短信",IF($L106="是","已完成",IF($E106="","缺少同意：下次发送前先核实",IF($E106="否","未同意：不要发短信",IF($K106&lt;&gt;"",IF($K106&lt;TODAY(),"下一步已逾期","下一步已安排"),IF($I106&lt;&gt;"","已回复：答复并记录下一步",IF(NOW()-$A106&gt;1,"1 天未回复：再发一条或打电话","等待回复"))))))))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已退订",ISNUMBER(SEARCH("STOP",$I107))),"已退订：不再发短信",IF($L107="是","已完成",IF($E107="","缺少同意：下次发送前先核实",IF($E107="否","未同意：不要发短信",IF($K107&lt;&gt;"",IF($K107&lt;TODAY(),"下一步已逾期","下一步已安排"),IF($I107&lt;&gt;"","已回复：答复并记录下一步",IF(NOW()-$A107&gt;1,"1 天未回复：再发一条或打电话","等待回复"))))))))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已退订",ISNUMBER(SEARCH("STOP",$I108))),"已退订：不再发短信",IF($L108="是","已完成",IF($E108="","缺少同意：下次发送前先核实",IF($E108="否","未同意：不要发短信",IF($K108&lt;&gt;"",IF($K108&lt;TODAY(),"下一步已逾期","下一步已安排"),IF($I108&lt;&gt;"","已回复：答复并记录下一步",IF(NOW()-$A108&gt;1,"1 天未回复：再发一条或打电话","等待回复"))))))))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已退订",ISNUMBER(SEARCH("STOP",$I109))),"已退订：不再发短信",IF($L109="是","已完成",IF($E109="","缺少同意：下次发送前先核实",IF($E109="否","未同意：不要发短信",IF($K109&lt;&gt;"",IF($K109&lt;TODAY(),"下一步已逾期","下一步已安排"),IF($I109&lt;&gt;"","已回复：答复并记录下一步",IF(NOW()-$A109&gt;1,"1 天未回复：再发一条或打电话","等待回复"))))))))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已退订",ISNUMBER(SEARCH("STOP",$I110))),"已退订：不再发短信",IF($L110="是","已完成",IF($E110="","缺少同意：下次发送前先核实",IF($E110="否","未同意：不要发短信",IF($K110&lt;&gt;"",IF($K110&lt;TODAY(),"下一步已逾期","下一步已安排"),IF($I110&lt;&gt;"","已回复：答复并记录下一步",IF(NOW()-$A110&gt;1,"1 天未回复：再发一条或打电话","等待回复"))))))))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已退订",ISNUMBER(SEARCH("STOP",$I111))),"已退订：不再发短信",IF($L111="是","已完成",IF($E111="","缺少同意：下次发送前先核实",IF($E111="否","未同意：不要发短信",IF($K111&lt;&gt;"",IF($K111&lt;TODAY(),"下一步已逾期","下一步已安排"),IF($I111&lt;&gt;"","已回复：答复并记录下一步",IF(NOW()-$A111&gt;1,"1 天未回复：再发一条或打电话","等待回复"))))))))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已退订",ISNUMBER(SEARCH("STOP",$I112))),"已退订：不再发短信",IF($L112="是","已完成",IF($E112="","缺少同意：下次发送前先核实",IF($E112="否","未同意：不要发短信",IF($K112&lt;&gt;"",IF($K112&lt;TODAY(),"下一步已逾期","下一步已安排"),IF($I112&lt;&gt;"","已回复：答复并记录下一步",IF(NOW()-$A112&gt;1,"1 天未回复：再发一条或打电话","等待回复"))))))))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已退订",ISNUMBER(SEARCH("STOP",$I113))),"已退订：不再发短信",IF($L113="是","已完成",IF($E113="","缺少同意：下次发送前先核实",IF($E113="否","未同意：不要发短信",IF($K113&lt;&gt;"",IF($K113&lt;TODAY(),"下一步已逾期","下一步已安排"),IF($I113&lt;&gt;"","已回复：答复并记录下一步",IF(NOW()-$A113&gt;1,"1 天未回复：再发一条或打电话","等待回复"))))))))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已退订",ISNUMBER(SEARCH("STOP",$I114))),"已退订：不再发短信",IF($L114="是","已完成",IF($E114="","缺少同意：下次发送前先核实",IF($E114="否","未同意：不要发短信",IF($K114&lt;&gt;"",IF($K114&lt;TODAY(),"下一步已逾期","下一步已安排"),IF($I114&lt;&gt;"","已回复：答复并记录下一步",IF(NOW()-$A114&gt;1,"1 天未回复：再发一条或打电话","等待回复"))))))))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已退订",ISNUMBER(SEARCH("STOP",$I115))),"已退订：不再发短信",IF($L115="是","已完成",IF($E115="","缺少同意：下次发送前先核实",IF($E115="否","未同意：不要发短信",IF($K115&lt;&gt;"",IF($K115&lt;TODAY(),"下一步已逾期","下一步已安排"),IF($I115&lt;&gt;"","已回复：答复并记录下一步",IF(NOW()-$A115&gt;1,"1 天未回复：再发一条或打电话","等待回复"))))))))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已退订",ISNUMBER(SEARCH("STOP",$I116))),"已退订：不再发短信",IF($L116="是","已完成",IF($E116="","缺少同意：下次发送前先核实",IF($E116="否","未同意：不要发短信",IF($K116&lt;&gt;"",IF($K116&lt;TODAY(),"下一步已逾期","下一步已安排"),IF($I116&lt;&gt;"","已回复：答复并记录下一步",IF(NOW()-$A116&gt;1,"1 天未回复：再发一条或打电话","等待回复"))))))))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已退订",ISNUMBER(SEARCH("STOP",$I117))),"已退订：不再发短信",IF($L117="是","已完成",IF($E117="","缺少同意：下次发送前先核实",IF($E117="否","未同意：不要发短信",IF($K117&lt;&gt;"",IF($K117&lt;TODAY(),"下一步已逾期","下一步已安排"),IF($I117&lt;&gt;"","已回复：答复并记录下一步",IF(NOW()-$A117&gt;1,"1 天未回复：再发一条或打电话","等待回复"))))))))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已退订",ISNUMBER(SEARCH("STOP",$I118))),"已退订：不再发短信",IF($L118="是","已完成",IF($E118="","缺少同意：下次发送前先核实",IF($E118="否","未同意：不要发短信",IF($K118&lt;&gt;"",IF($K118&lt;TODAY(),"下一步已逾期","下一步已安排"),IF($I118&lt;&gt;"","已回复：答复并记录下一步",IF(NOW()-$A118&gt;1,"1 天未回复：再发一条或打电话","等待回复"))))))))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已退订",ISNUMBER(SEARCH("STOP",$I119))),"已退订：不再发短信",IF($L119="是","已完成",IF($E119="","缺少同意：下次发送前先核实",IF($E119="否","未同意：不要发短信",IF($K119&lt;&gt;"",IF($K119&lt;TODAY(),"下一步已逾期","下一步已安排"),IF($I119&lt;&gt;"","已回复：答复并记录下一步",IF(NOW()-$A119&gt;1,"1 天未回复：再发一条或打电话","等待回复"))))))))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已退订",ISNUMBER(SEARCH("STOP",$I120))),"已退订：不再发短信",IF($L120="是","已完成",IF($E120="","缺少同意：下次发送前先核实",IF($E120="否","未同意：不要发短信",IF($K120&lt;&gt;"",IF($K120&lt;TODAY(),"下一步已逾期","下一步已安排"),IF($I120&lt;&gt;"","已回复：答复并记录下一步",IF(NOW()-$A120&gt;1,"1 天未回复：再发一条或打电话","等待回复"))))))))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已退订",ISNUMBER(SEARCH("STOP",$I121))),"已退订：不再发短信",IF($L121="是","已完成",IF($E121="","缺少同意：下次发送前先核实",IF($E121="否","未同意：不要发短信",IF($K121&lt;&gt;"",IF($K121&lt;TODAY(),"下一步已逾期","下一步已安排"),IF($I121&lt;&gt;"","已回复：答复并记录下一步",IF(NOW()-$A121&gt;1,"1 天未回复：再发一条或打电话","等待回复"))))))))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已退订",ISNUMBER(SEARCH("STOP",$I122))),"已退订：不再发短信",IF($L122="是","已完成",IF($E122="","缺少同意：下次发送前先核实",IF($E122="否","未同意：不要发短信",IF($K122&lt;&gt;"",IF($K122&lt;TODAY(),"下一步已逾期","下一步已安排"),IF($I122&lt;&gt;"","已回复：答复并记录下一步",IF(NOW()-$A122&gt;1,"1 天未回复：再发一条或打电话","等待回复"))))))))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已退订",ISNUMBER(SEARCH("STOP",$I123))),"已退订：不再发短信",IF($L123="是","已完成",IF($E123="","缺少同意：下次发送前先核实",IF($E123="否","未同意：不要发短信",IF($K123&lt;&gt;"",IF($K123&lt;TODAY(),"下一步已逾期","下一步已安排"),IF($I123&lt;&gt;"","已回复：答复并记录下一步",IF(NOW()-$A123&gt;1,"1 天未回复：再发一条或打电话","等待回复"))))))))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已退订",ISNUMBER(SEARCH("STOP",$I124))),"已退订：不再发短信",IF($L124="是","已完成",IF($E124="","缺少同意：下次发送前先核实",IF($E124="否","未同意：不要发短信",IF($K124&lt;&gt;"",IF($K124&lt;TODAY(),"下一步已逾期","下一步已安排"),IF($I124&lt;&gt;"","已回复：答复并记录下一步",IF(NOW()-$A124&gt;1,"1 天未回复：再发一条或打电话","等待回复"))))))))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已退订",ISNUMBER(SEARCH("STOP",$I125))),"已退订：不再发短信",IF($L125="是","已完成",IF($E125="","缺少同意：下次发送前先核实",IF($E125="否","未同意：不要发短信",IF($K125&lt;&gt;"",IF($K125&lt;TODAY(),"下一步已逾期","下一步已安排"),IF($I125&lt;&gt;"","已回复：答复并记录下一步",IF(NOW()-$A125&gt;1,"1 天未回复：再发一条或打电话","等待回复"))))))))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已退订",ISNUMBER(SEARCH("STOP",$I126))),"已退订：不再发短信",IF($L126="是","已完成",IF($E126="","缺少同意：下次发送前先核实",IF($E126="否","未同意：不要发短信",IF($K126&lt;&gt;"",IF($K126&lt;TODAY(),"下一步已逾期","下一步已安排"),IF($I126&lt;&gt;"","已回复：答复并记录下一步",IF(NOW()-$A126&gt;1,"1 天未回复：再发一条或打电话","等待回复"))))))))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已退订",ISNUMBER(SEARCH("STOP",$I127))),"已退订：不再发短信",IF($L127="是","已完成",IF($E127="","缺少同意：下次发送前先核实",IF($E127="否","未同意：不要发短信",IF($K127&lt;&gt;"",IF($K127&lt;TODAY(),"下一步已逾期","下一步已安排"),IF($I127&lt;&gt;"","已回复：答复并记录下一步",IF(NOW()-$A127&gt;1,"1 天未回复：再发一条或打电话","等待回复"))))))))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已退订",ISNUMBER(SEARCH("STOP",$I128))),"已退订：不再发短信",IF($L128="是","已完成",IF($E128="","缺少同意：下次发送前先核实",IF($E128="否","未同意：不要发短信",IF($K128&lt;&gt;"",IF($K128&lt;TODAY(),"下一步已逾期","下一步已安排"),IF($I128&lt;&gt;"","已回复：答复并记录下一步",IF(NOW()-$A128&gt;1,"1 天未回复：再发一条或打电话","等待回复"))))))))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已退订",ISNUMBER(SEARCH("STOP",$I129))),"已退订：不再发短信",IF($L129="是","已完成",IF($E129="","缺少同意：下次发送前先核实",IF($E129="否","未同意：不要发短信",IF($K129&lt;&gt;"",IF($K129&lt;TODAY(),"下一步已逾期","下一步已安排"),IF($I129&lt;&gt;"","已回复：答复并记录下一步",IF(NOW()-$A129&gt;1,"1 天未回复：再发一条或打电话","等待回复"))))))))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已退订",ISNUMBER(SEARCH("STOP",$I130))),"已退订：不再发短信",IF($L130="是","已完成",IF($E130="","缺少同意：下次发送前先核实",IF($E130="否","未同意：不要发短信",IF($K130&lt;&gt;"",IF($K130&lt;TODAY(),"下一步已逾期","下一步已安排"),IF($I130&lt;&gt;"","已回复：答复并记录下一步",IF(NOW()-$A130&gt;1,"1 天未回复：再发一条或打电话","等待回复"))))))))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已退订",ISNUMBER(SEARCH("STOP",$I131))),"已退订：不再发短信",IF($L131="是","已完成",IF($E131="","缺少同意：下次发送前先核实",IF($E131="否","未同意：不要发短信",IF($K131&lt;&gt;"",IF($K131&lt;TODAY(),"下一步已逾期","下一步已安排"),IF($I131&lt;&gt;"","已回复：答复并记录下一步",IF(NOW()-$A131&gt;1,"1 天未回复：再发一条或打电话","等待回复"))))))))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已退订",ISNUMBER(SEARCH("STOP",$I132))),"已退订：不再发短信",IF($L132="是","已完成",IF($E132="","缺少同意：下次发送前先核实",IF($E132="否","未同意：不要发短信",IF($K132&lt;&gt;"",IF($K132&lt;TODAY(),"下一步已逾期","下一步已安排"),IF($I132&lt;&gt;"","已回复：答复并记录下一步",IF(NOW()-$A132&gt;1,"1 天未回复：再发一条或打电话","等待回复"))))))))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已退订",ISNUMBER(SEARCH("STOP",$I133))),"已退订：不再发短信",IF($L133="是","已完成",IF($E133="","缺少同意：下次发送前先核实",IF($E133="否","未同意：不要发短信",IF($K133&lt;&gt;"",IF($K133&lt;TODAY(),"下一步已逾期","下一步已安排"),IF($I133&lt;&gt;"","已回复：答复并记录下一步",IF(NOW()-$A133&gt;1,"1 天未回复：再发一条或打电话","等待回复"))))))))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已退订",ISNUMBER(SEARCH("STOP",$I134))),"已退订：不再发短信",IF($L134="是","已完成",IF($E134="","缺少同意：下次发送前先核实",IF($E134="否","未同意：不要发短信",IF($K134&lt;&gt;"",IF($K134&lt;TODAY(),"下一步已逾期","下一步已安排"),IF($I134&lt;&gt;"","已回复：答复并记录下一步",IF(NOW()-$A134&gt;1,"1 天未回复：再发一条或打电话","等待回复"))))))))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已退订",ISNUMBER(SEARCH("STOP",$I135))),"已退订：不再发短信",IF($L135="是","已完成",IF($E135="","缺少同意：下次发送前先核实",IF($E135="否","未同意：不要发短信",IF($K135&lt;&gt;"",IF($K135&lt;TODAY(),"下一步已逾期","下一步已安排"),IF($I135&lt;&gt;"","已回复：答复并记录下一步",IF(NOW()-$A135&gt;1,"1 天未回复：再发一条或打电话","等待回复"))))))))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已退订",ISNUMBER(SEARCH("STOP",$I136))),"已退订：不再发短信",IF($L136="是","已完成",IF($E136="","缺少同意：下次发送前先核实",IF($E136="否","未同意：不要发短信",IF($K136&lt;&gt;"",IF($K136&lt;TODAY(),"下一步已逾期","下一步已安排"),IF($I136&lt;&gt;"","已回复：答复并记录下一步",IF(NOW()-$A136&gt;1,"1 天未回复：再发一条或打电话","等待回复"))))))))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已退订",ISNUMBER(SEARCH("STOP",$I137))),"已退订：不再发短信",IF($L137="是","已完成",IF($E137="","缺少同意：下次发送前先核实",IF($E137="否","未同意：不要发短信",IF($K137&lt;&gt;"",IF($K137&lt;TODAY(),"下一步已逾期","下一步已安排"),IF($I137&lt;&gt;"","已回复：答复并记录下一步",IF(NOW()-$A137&gt;1,"1 天未回复：再发一条或打电话","等待回复"))))))))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已退订",ISNUMBER(SEARCH("STOP",$I138))),"已退订：不再发短信",IF($L138="是","已完成",IF($E138="","缺少同意：下次发送前先核实",IF($E138="否","未同意：不要发短信",IF($K138&lt;&gt;"",IF($K138&lt;TODAY(),"下一步已逾期","下一步已安排"),IF($I138&lt;&gt;"","已回复：答复并记录下一步",IF(NOW()-$A138&gt;1,"1 天未回复：再发一条或打电话","等待回复"))))))))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已退订",ISNUMBER(SEARCH("STOP",$I139))),"已退订：不再发短信",IF($L139="是","已完成",IF($E139="","缺少同意：下次发送前先核实",IF($E139="否","未同意：不要发短信",IF($K139&lt;&gt;"",IF($K139&lt;TODAY(),"下一步已逾期","下一步已安排"),IF($I139&lt;&gt;"","已回复：答复并记录下一步",IF(NOW()-$A139&gt;1,"1 天未回复：再发一条或打电话","等待回复"))))))))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已退订",ISNUMBER(SEARCH("STOP",$I140))),"已退订：不再发短信",IF($L140="是","已完成",IF($E140="","缺少同意：下次发送前先核实",IF($E140="否","未同意：不要发短信",IF($K140&lt;&gt;"",IF($K140&lt;TODAY(),"下一步已逾期","下一步已安排"),IF($I140&lt;&gt;"","已回复：答复并记录下一步",IF(NOW()-$A140&gt;1,"1 天未回复：再发一条或打电话","等待回复"))))))))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已退订",ISNUMBER(SEARCH("STOP",$I141))),"已退订：不再发短信",IF($L141="是","已完成",IF($E141="","缺少同意：下次发送前先核实",IF($E141="否","未同意：不要发短信",IF($K141&lt;&gt;"",IF($K141&lt;TODAY(),"下一步已逾期","下一步已安排"),IF($I141&lt;&gt;"","已回复：答复并记录下一步",IF(NOW()-$A141&gt;1,"1 天未回复：再发一条或打电话","等待回复"))))))))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已退订",ISNUMBER(SEARCH("STOP",$I142))),"已退订：不再发短信",IF($L142="是","已完成",IF($E142="","缺少同意：下次发送前先核实",IF($E142="否","未同意：不要发短信",IF($K142&lt;&gt;"",IF($K142&lt;TODAY(),"下一步已逾期","下一步已安排"),IF($I142&lt;&gt;"","已回复：答复并记录下一步",IF(NOW()-$A142&gt;1,"1 天未回复：再发一条或打电话","等待回复"))))))))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已退订",ISNUMBER(SEARCH("STOP",$I143))),"已退订：不再发短信",IF($L143="是","已完成",IF($E143="","缺少同意：下次发送前先核实",IF($E143="否","未同意：不要发短信",IF($K143&lt;&gt;"",IF($K143&lt;TODAY(),"下一步已逾期","下一步已安排"),IF($I143&lt;&gt;"","已回复：答复并记录下一步",IF(NOW()-$A143&gt;1,"1 天未回复：再发一条或打电话","等待回复"))))))))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已退订",ISNUMBER(SEARCH("STOP",$I144))),"已退订：不再发短信",IF($L144="是","已完成",IF($E144="","缺少同意：下次发送前先核实",IF($E144="否","未同意：不要发短信",IF($K144&lt;&gt;"",IF($K144&lt;TODAY(),"下一步已逾期","下一步已安排"),IF($I144&lt;&gt;"","已回复：答复并记录下一步",IF(NOW()-$A144&gt;1,"1 天未回复：再发一条或打电话","等待回复"))))))))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已退订",ISNUMBER(SEARCH("STOP",$I145))),"已退订：不再发短信",IF($L145="是","已完成",IF($E145="","缺少同意：下次发送前先核实",IF($E145="否","未同意：不要发短信",IF($K145&lt;&gt;"",IF($K145&lt;TODAY(),"下一步已逾期","下一步已安排"),IF($I145&lt;&gt;"","已回复：答复并记录下一步",IF(NOW()-$A145&gt;1,"1 天未回复：再发一条或打电话","等待回复"))))))))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已退订",ISNUMBER(SEARCH("STOP",$I146))),"已退订：不再发短信",IF($L146="是","已完成",IF($E146="","缺少同意：下次发送前先核实",IF($E146="否","未同意：不要发短信",IF($K146&lt;&gt;"",IF($K146&lt;TODAY(),"下一步已逾期","下一步已安排"),IF($I146&lt;&gt;"","已回复：答复并记录下一步",IF(NOW()-$A146&gt;1,"1 天未回复：再发一条或打电话","等待回复"))))))))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已退订",ISNUMBER(SEARCH("STOP",$I147))),"已退订：不再发短信",IF($L147="是","已完成",IF($E147="","缺少同意：下次发送前先核实",IF($E147="否","未同意：不要发短信",IF($K147&lt;&gt;"",IF($K147&lt;TODAY(),"下一步已逾期","下一步已安排"),IF($I147&lt;&gt;"","已回复：答复并记录下一步",IF(NOW()-$A147&gt;1,"1 天未回复：再发一条或打电话","等待回复"))))))))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已退订",ISNUMBER(SEARCH("STOP",$I148))),"已退订：不再发短信",IF($L148="是","已完成",IF($E148="","缺少同意：下次发送前先核实",IF($E148="否","未同意：不要发短信",IF($K148&lt;&gt;"",IF($K148&lt;TODAY(),"下一步已逾期","下一步已安排"),IF($I148&lt;&gt;"","已回复：答复并记录下一步",IF(NOW()-$A148&gt;1,"1 天未回复：再发一条或打电话","等待回复"))))))))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已退订",ISNUMBER(SEARCH("STOP",$I149))),"已退订：不再发短信",IF($L149="是","已完成",IF($E149="","缺少同意：下次发送前先核实",IF($E149="否","未同意：不要发短信",IF($K149&lt;&gt;"",IF($K149&lt;TODAY(),"下一步已逾期","下一步已安排"),IF($I149&lt;&gt;"","已回复：答复并记录下一步",IF(NOW()-$A149&gt;1,"1 天未回复：再发一条或打电话","等待回复"))))))))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已退订",ISNUMBER(SEARCH("STOP",$I150))),"已退订：不再发短信",IF($L150="是","已完成",IF($E150="","缺少同意：下次发送前先核实",IF($E150="否","未同意：不要发短信",IF($K150&lt;&gt;"",IF($K150&lt;TODAY(),"下一步已逾期","下一步已安排"),IF($I150&lt;&gt;"","已回复：答复并记录下一步",IF(NOW()-$A150&gt;1,"1 天未回复：再发一条或打电话","等待回复"))))))))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已退订",ISNUMBER(SEARCH("STOP",$I151))),"已退订：不再发短信",IF($L151="是","已完成",IF($E151="","缺少同意：下次发送前先核实",IF($E151="否","未同意：不要发短信",IF($K151&lt;&gt;"",IF($K151&lt;TODAY(),"下一步已逾期","下一步已安排"),IF($I151&lt;&gt;"","已回复：答复并记录下一步",IF(NOW()-$A151&gt;1,"1 天未回复：再发一条或打电话","等待回复"))))))))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已退订",ISNUMBER(SEARCH("STOP",$I152))),"已退订：不再发短信",IF($L152="是","已完成",IF($E152="","缺少同意：下次发送前先核实",IF($E152="否","未同意：不要发短信",IF($K152&lt;&gt;"",IF($K152&lt;TODAY(),"下一步已逾期","下一步已安排"),IF($I152&lt;&gt;"","已回复：答复并记录下一步",IF(NOW()-$A152&gt;1,"1 天未回复：再发一条或打电话","等待回复"))))))))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已退订",ISNUMBER(SEARCH("STOP",$I153))),"已退订：不再发短信",IF($L153="是","已完成",IF($E153="","缺少同意：下次发送前先核实",IF($E153="否","未同意：不要发短信",IF($K153&lt;&gt;"",IF($K153&lt;TODAY(),"下一步已逾期","下一步已安排"),IF($I153&lt;&gt;"","已回复：答复并记录下一步",IF(NOW()-$A153&gt;1,"1 天未回复：再发一条或打电话","等待回复"))))))))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已退订",ISNUMBER(SEARCH("STOP",$I154))),"已退订：不再发短信",IF($L154="是","已完成",IF($E154="","缺少同意：下次发送前先核实",IF($E154="否","未同意：不要发短信",IF($K154&lt;&gt;"",IF($K154&lt;TODAY(),"下一步已逾期","下一步已安排"),IF($I154&lt;&gt;"","已回复：答复并记录下一步",IF(NOW()-$A154&gt;1,"1 天未回复：再发一条或打电话","等待回复"))))))))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已退订",ISNUMBER(SEARCH("STOP",$I155))),"已退订：不再发短信",IF($L155="是","已完成",IF($E155="","缺少同意：下次发送前先核实",IF($E155="否","未同意：不要发短信",IF($K155&lt;&gt;"",IF($K155&lt;TODAY(),"下一步已逾期","下一步已安排"),IF($I155&lt;&gt;"","已回复：答复并记录下一步",IF(NOW()-$A155&gt;1,"1 天未回复：再发一条或打电话","等待回复"))))))))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已退订",ISNUMBER(SEARCH("STOP",$I156))),"已退订：不再发短信",IF($L156="是","已完成",IF($E156="","缺少同意：下次发送前先核实",IF($E156="否","未同意：不要发短信",IF($K156&lt;&gt;"",IF($K156&lt;TODAY(),"下一步已逾期","下一步已安排"),IF($I156&lt;&gt;"","已回复：答复并记录下一步",IF(NOW()-$A156&gt;1,"1 天未回复：再发一条或打电话","等待回复"))))))))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已退订",ISNUMBER(SEARCH("STOP",$I157))),"已退订：不再发短信",IF($L157="是","已完成",IF($E157="","缺少同意：下次发送前先核实",IF($E157="否","未同意：不要发短信",IF($K157&lt;&gt;"",IF($K157&lt;TODAY(),"下一步已逾期","下一步已安排"),IF($I157&lt;&gt;"","已回复：答复并记录下一步",IF(NOW()-$A157&gt;1,"1 天未回复：再发一条或打电话","等待回复"))))))))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已退订",ISNUMBER(SEARCH("STOP",$I158))),"已退订：不再发短信",IF($L158="是","已完成",IF($E158="","缺少同意：下次发送前先核实",IF($E158="否","未同意：不要发短信",IF($K158&lt;&gt;"",IF($K158&lt;TODAY(),"下一步已逾期","下一步已安排"),IF($I158&lt;&gt;"","已回复：答复并记录下一步",IF(NOW()-$A158&gt;1,"1 天未回复：再发一条或打电话","等待回复"))))))))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已退订",ISNUMBER(SEARCH("STOP",$I159))),"已退订：不再发短信",IF($L159="是","已完成",IF($E159="","缺少同意：下次发送前先核实",IF($E159="否","未同意：不要发短信",IF($K159&lt;&gt;"",IF($K159&lt;TODAY(),"下一步已逾期","下一步已安排"),IF($I159&lt;&gt;"","已回复：答复并记录下一步",IF(NOW()-$A159&gt;1,"1 天未回复：再发一条或打电话","等待回复"))))))))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已退订",ISNUMBER(SEARCH("STOP",$I160))),"已退订：不再发短信",IF($L160="是","已完成",IF($E160="","缺少同意：下次发送前先核实",IF($E160="否","未同意：不要发短信",IF($K160&lt;&gt;"",IF($K160&lt;TODAY(),"下一步已逾期","下一步已安排"),IF($I160&lt;&gt;"","已回复：答复并记录下一步",IF(NOW()-$A160&gt;1,"1 天未回复：再发一条或打电话","等待回复"))))))))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已退订",ISNUMBER(SEARCH("STOP",$I161))),"已退订：不再发短信",IF($L161="是","已完成",IF($E161="","缺少同意：下次发送前先核实",IF($E161="否","未同意：不要发短信",IF($K161&lt;&gt;"",IF($K161&lt;TODAY(),"下一步已逾期","下一步已安排"),IF($I161&lt;&gt;"","已回复：答复并记录下一步",IF(NOW()-$A161&gt;1,"1 天未回复：再发一条或打电话","等待回复"))))))))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已退订",ISNUMBER(SEARCH("STOP",$I162))),"已退订：不再发短信",IF($L162="是","已完成",IF($E162="","缺少同意：下次发送前先核实",IF($E162="否","未同意：不要发短信",IF($K162&lt;&gt;"",IF($K162&lt;TODAY(),"下一步已逾期","下一步已安排"),IF($I162&lt;&gt;"","已回复：答复并记录下一步",IF(NOW()-$A162&gt;1,"1 天未回复：再发一条或打电话","等待回复"))))))))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已退订",ISNUMBER(SEARCH("STOP",$I163))),"已退订：不再发短信",IF($L163="是","已完成",IF($E163="","缺少同意：下次发送前先核实",IF($E163="否","未同意：不要发短信",IF($K163&lt;&gt;"",IF($K163&lt;TODAY(),"下一步已逾期","下一步已安排"),IF($I163&lt;&gt;"","已回复：答复并记录下一步",IF(NOW()-$A163&gt;1,"1 天未回复：再发一条或打电话","等待回复"))))))))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已退订",ISNUMBER(SEARCH("STOP",$I164))),"已退订：不再发短信",IF($L164="是","已完成",IF($E164="","缺少同意：下次发送前先核实",IF($E164="否","未同意：不要发短信",IF($K164&lt;&gt;"",IF($K164&lt;TODAY(),"下一步已逾期","下一步已安排"),IF($I164&lt;&gt;"","已回复：答复并记录下一步",IF(NOW()-$A164&gt;1,"1 天未回复：再发一条或打电话","等待回复"))))))))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已退订",ISNUMBER(SEARCH("STOP",$I165))),"已退订：不再发短信",IF($L165="是","已完成",IF($E165="","缺少同意：下次发送前先核实",IF($E165="否","未同意：不要发短信",IF($K165&lt;&gt;"",IF($K165&lt;TODAY(),"下一步已逾期","下一步已安排"),IF($I165&lt;&gt;"","已回复：答复并记录下一步",IF(NOW()-$A165&gt;1,"1 天未回复：再发一条或打电话","等待回复"))))))))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已退订",ISNUMBER(SEARCH("STOP",$I166))),"已退订：不再发短信",IF($L166="是","已完成",IF($E166="","缺少同意：下次发送前先核实",IF($E166="否","未同意：不要发短信",IF($K166&lt;&gt;"",IF($K166&lt;TODAY(),"下一步已逾期","下一步已安排"),IF($I166&lt;&gt;"","已回复：答复并记录下一步",IF(NOW()-$A166&gt;1,"1 天未回复：再发一条或打电话","等待回复"))))))))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已退订",ISNUMBER(SEARCH("STOP",$I167))),"已退订：不再发短信",IF($L167="是","已完成",IF($E167="","缺少同意：下次发送前先核实",IF($E167="否","未同意：不要发短信",IF($K167&lt;&gt;"",IF($K167&lt;TODAY(),"下一步已逾期","下一步已安排"),IF($I167&lt;&gt;"","已回复：答复并记录下一步",IF(NOW()-$A167&gt;1,"1 天未回复：再发一条或打电话","等待回复"))))))))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已退订",ISNUMBER(SEARCH("STOP",$I168))),"已退订：不再发短信",IF($L168="是","已完成",IF($E168="","缺少同意：下次发送前先核实",IF($E168="否","未同意：不要发短信",IF($K168&lt;&gt;"",IF($K168&lt;TODAY(),"下一步已逾期","下一步已安排"),IF($I168&lt;&gt;"","已回复：答复并记录下一步",IF(NOW()-$A168&gt;1,"1 天未回复：再发一条或打电话","等待回复"))))))))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已退订",ISNUMBER(SEARCH("STOP",$I169))),"已退订：不再发短信",IF($L169="是","已完成",IF($E169="","缺少同意：下次发送前先核实",IF($E169="否","未同意：不要发短信",IF($K169&lt;&gt;"",IF($K169&lt;TODAY(),"下一步已逾期","下一步已安排"),IF($I169&lt;&gt;"","已回复：答复并记录下一步",IF(NOW()-$A169&gt;1,"1 天未回复：再发一条或打电话","等待回复"))))))))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已退订",ISNUMBER(SEARCH("STOP",$I170))),"已退订：不再发短信",IF($L170="是","已完成",IF($E170="","缺少同意：下次发送前先核实",IF($E170="否","未同意：不要发短信",IF($K170&lt;&gt;"",IF($K170&lt;TODAY(),"下一步已逾期","下一步已安排"),IF($I170&lt;&gt;"","已回复：答复并记录下一步",IF(NOW()-$A170&gt;1,"1 天未回复：再发一条或打电话","等待回复"))))))))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已退订",ISNUMBER(SEARCH("STOP",$I171))),"已退订：不再发短信",IF($L171="是","已完成",IF($E171="","缺少同意：下次发送前先核实",IF($E171="否","未同意：不要发短信",IF($K171&lt;&gt;"",IF($K171&lt;TODAY(),"下一步已逾期","下一步已安排"),IF($I171&lt;&gt;"","已回复：答复并记录下一步",IF(NOW()-$A171&gt;1,"1 天未回复：再发一条或打电话","等待回复"))))))))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已退订",ISNUMBER(SEARCH("STOP",$I172))),"已退订：不再发短信",IF($L172="是","已完成",IF($E172="","缺少同意：下次发送前先核实",IF($E172="否","未同意：不要发短信",IF($K172&lt;&gt;"",IF($K172&lt;TODAY(),"下一步已逾期","下一步已安排"),IF($I172&lt;&gt;"","已回复：答复并记录下一步",IF(NOW()-$A172&gt;1,"1 天未回复：再发一条或打电话","等待回复"))))))))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已退订",ISNUMBER(SEARCH("STOP",$I173))),"已退订：不再发短信",IF($L173="是","已完成",IF($E173="","缺少同意：下次发送前先核实",IF($E173="否","未同意：不要发短信",IF($K173&lt;&gt;"",IF($K173&lt;TODAY(),"下一步已逾期","下一步已安排"),IF($I173&lt;&gt;"","已回复：答复并记录下一步",IF(NOW()-$A173&gt;1,"1 天未回复：再发一条或打电话","等待回复"))))))))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已退订",ISNUMBER(SEARCH("STOP",$I174))),"已退订：不再发短信",IF($L174="是","已完成",IF($E174="","缺少同意：下次发送前先核实",IF($E174="否","未同意：不要发短信",IF($K174&lt;&gt;"",IF($K174&lt;TODAY(),"下一步已逾期","下一步已安排"),IF($I174&lt;&gt;"","已回复：答复并记录下一步",IF(NOW()-$A174&gt;1,"1 天未回复：再发一条或打电话","等待回复"))))))))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已退订",ISNUMBER(SEARCH("STOP",$I175))),"已退订：不再发短信",IF($L175="是","已完成",IF($E175="","缺少同意：下次发送前先核实",IF($E175="否","未同意：不要发短信",IF($K175&lt;&gt;"",IF($K175&lt;TODAY(),"下一步已逾期","下一步已安排"),IF($I175&lt;&gt;"","已回复：答复并记录下一步",IF(NOW()-$A175&gt;1,"1 天未回复：再发一条或打电话","等待回复"))))))))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已退订",ISNUMBER(SEARCH("STOP",$I176))),"已退订：不再发短信",IF($L176="是","已完成",IF($E176="","缺少同意：下次发送前先核实",IF($E176="否","未同意：不要发短信",IF($K176&lt;&gt;"",IF($K176&lt;TODAY(),"下一步已逾期","下一步已安排"),IF($I176&lt;&gt;"","已回复：答复并记录下一步",IF(NOW()-$A176&gt;1,"1 天未回复：再发一条或打电话","等待回复"))))))))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已退订",ISNUMBER(SEARCH("STOP",$I177))),"已退订：不再发短信",IF($L177="是","已完成",IF($E177="","缺少同意：下次发送前先核实",IF($E177="否","未同意：不要发短信",IF($K177&lt;&gt;"",IF($K177&lt;TODAY(),"下一步已逾期","下一步已安排"),IF($I177&lt;&gt;"","已回复：答复并记录下一步",IF(NOW()-$A177&gt;1,"1 天未回复：再发一条或打电话","等待回复"))))))))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已退订",ISNUMBER(SEARCH("STOP",$I178))),"已退订：不再发短信",IF($L178="是","已完成",IF($E178="","缺少同意：下次发送前先核实",IF($E178="否","未同意：不要发短信",IF($K178&lt;&gt;"",IF($K178&lt;TODAY(),"下一步已逾期","下一步已安排"),IF($I178&lt;&gt;"","已回复：答复并记录下一步",IF(NOW()-$A178&gt;1,"1 天未回复：再发一条或打电话","等待回复"))))))))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已退订",ISNUMBER(SEARCH("STOP",$I179))),"已退订：不再发短信",IF($L179="是","已完成",IF($E179="","缺少同意：下次发送前先核实",IF($E179="否","未同意：不要发短信",IF($K179&lt;&gt;"",IF($K179&lt;TODAY(),"下一步已逾期","下一步已安排"),IF($I179&lt;&gt;"","已回复：答复并记录下一步",IF(NOW()-$A179&gt;1,"1 天未回复：再发一条或打电话","等待回复"))))))))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已退订",ISNUMBER(SEARCH("STOP",$I180))),"已退订：不再发短信",IF($L180="是","已完成",IF($E180="","缺少同意：下次发送前先核实",IF($E180="否","未同意：不要发短信",IF($K180&lt;&gt;"",IF($K180&lt;TODAY(),"下一步已逾期","下一步已安排"),IF($I180&lt;&gt;"","已回复：答复并记录下一步",IF(NOW()-$A180&gt;1,"1 天未回复：再发一条或打电话","等待回复"))))))))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已退订",ISNUMBER(SEARCH("STOP",$I181))),"已退订：不再发短信",IF($L181="是","已完成",IF($E181="","缺少同意：下次发送前先核实",IF($E181="否","未同意：不要发短信",IF($K181&lt;&gt;"",IF($K181&lt;TODAY(),"下一步已逾期","下一步已安排"),IF($I181&lt;&gt;"","已回复：答复并记录下一步",IF(NOW()-$A181&gt;1,"1 天未回复：再发一条或打电话","等待回复"))))))))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已退订",ISNUMBER(SEARCH("STOP",$I182))),"已退订：不再发短信",IF($L182="是","已完成",IF($E182="","缺少同意：下次发送前先核实",IF($E182="否","未同意：不要发短信",IF($K182&lt;&gt;"",IF($K182&lt;TODAY(),"下一步已逾期","下一步已安排"),IF($I182&lt;&gt;"","已回复：答复并记录下一步",IF(NOW()-$A182&gt;1,"1 天未回复：再发一条或打电话","等待回复"))))))))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已退订",ISNUMBER(SEARCH("STOP",$I183))),"已退订：不再发短信",IF($L183="是","已完成",IF($E183="","缺少同意：下次发送前先核实",IF($E183="否","未同意：不要发短信",IF($K183&lt;&gt;"",IF($K183&lt;TODAY(),"下一步已逾期","下一步已安排"),IF($I183&lt;&gt;"","已回复：答复并记录下一步",IF(NOW()-$A183&gt;1,"1 天未回复：再发一条或打电话","等待回复"))))))))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已退订",ISNUMBER(SEARCH("STOP",$I184))),"已退订：不再发短信",IF($L184="是","已完成",IF($E184="","缺少同意：下次发送前先核实",IF($E184="否","未同意：不要发短信",IF($K184&lt;&gt;"",IF($K184&lt;TODAY(),"下一步已逾期","下一步已安排"),IF($I184&lt;&gt;"","已回复：答复并记录下一步",IF(NOW()-$A184&gt;1,"1 天未回复：再发一条或打电话","等待回复"))))))))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已退订",ISNUMBER(SEARCH("STOP",$I185))),"已退订：不再发短信",IF($L185="是","已完成",IF($E185="","缺少同意：下次发送前先核实",IF($E185="否","未同意：不要发短信",IF($K185&lt;&gt;"",IF($K185&lt;TODAY(),"下一步已逾期","下一步已安排"),IF($I185&lt;&gt;"","已回复：答复并记录下一步",IF(NOW()-$A185&gt;1,"1 天未回复：再发一条或打电话","等待回复"))))))))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已退订",ISNUMBER(SEARCH("STOP",$I186))),"已退订：不再发短信",IF($L186="是","已完成",IF($E186="","缺少同意：下次发送前先核实",IF($E186="否","未同意：不要发短信",IF($K186&lt;&gt;"",IF($K186&lt;TODAY(),"下一步已逾期","下一步已安排"),IF($I186&lt;&gt;"","已回复：答复并记录下一步",IF(NOW()-$A186&gt;1,"1 天未回复：再发一条或打电话","等待回复"))))))))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已退订",ISNUMBER(SEARCH("STOP",$I187))),"已退订：不再发短信",IF($L187="是","已完成",IF($E187="","缺少同意：下次发送前先核实",IF($E187="否","未同意：不要发短信",IF($K187&lt;&gt;"",IF($K187&lt;TODAY(),"下一步已逾期","下一步已安排"),IF($I187&lt;&gt;"","已回复：答复并记录下一步",IF(NOW()-$A187&gt;1,"1 天未回复：再发一条或打电话","等待回复"))))))))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已退订",ISNUMBER(SEARCH("STOP",$I188))),"已退订：不再发短信",IF($L188="是","已完成",IF($E188="","缺少同意：下次发送前先核实",IF($E188="否","未同意：不要发短信",IF($K188&lt;&gt;"",IF($K188&lt;TODAY(),"下一步已逾期","下一步已安排"),IF($I188&lt;&gt;"","已回复：答复并记录下一步",IF(NOW()-$A188&gt;1,"1 天未回复：再发一条或打电话","等待回复"))))))))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已退订",ISNUMBER(SEARCH("STOP",$I189))),"已退订：不再发短信",IF($L189="是","已完成",IF($E189="","缺少同意：下次发送前先核实",IF($E189="否","未同意：不要发短信",IF($K189&lt;&gt;"",IF($K189&lt;TODAY(),"下一步已逾期","下一步已安排"),IF($I189&lt;&gt;"","已回复：答复并记录下一步",IF(NOW()-$A189&gt;1,"1 天未回复：再发一条或打电话","等待回复"))))))))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已退订",ISNUMBER(SEARCH("STOP",$I190))),"已退订：不再发短信",IF($L190="是","已完成",IF($E190="","缺少同意：下次发送前先核实",IF($E190="否","未同意：不要发短信",IF($K190&lt;&gt;"",IF($K190&lt;TODAY(),"下一步已逾期","下一步已安排"),IF($I190&lt;&gt;"","已回复：答复并记录下一步",IF(NOW()-$A190&gt;1,"1 天未回复：再发一条或打电话","等待回复"))))))))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已退订",ISNUMBER(SEARCH("STOP",$I191))),"已退订：不再发短信",IF($L191="是","已完成",IF($E191="","缺少同意：下次发送前先核实",IF($E191="否","未同意：不要发短信",IF($K191&lt;&gt;"",IF($K191&lt;TODAY(),"下一步已逾期","下一步已安排"),IF($I191&lt;&gt;"","已回复：答复并记录下一步",IF(NOW()-$A191&gt;1,"1 天未回复：再发一条或打电话","等待回复"))))))))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已退订",ISNUMBER(SEARCH("STOP",$I192))),"已退订：不再发短信",IF($L192="是","已完成",IF($E192="","缺少同意：下次发送前先核实",IF($E192="否","未同意：不要发短信",IF($K192&lt;&gt;"",IF($K192&lt;TODAY(),"下一步已逾期","下一步已安排"),IF($I192&lt;&gt;"","已回复：答复并记录下一步",IF(NOW()-$A192&gt;1,"1 天未回复：再发一条或打电话","等待回复"))))))))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已退订",ISNUMBER(SEARCH("STOP",$I193))),"已退订：不再发短信",IF($L193="是","已完成",IF($E193="","缺少同意：下次发送前先核实",IF($E193="否","未同意：不要发短信",IF($K193&lt;&gt;"",IF($K193&lt;TODAY(),"下一步已逾期","下一步已安排"),IF($I193&lt;&gt;"","已回复：答复并记录下一步",IF(NOW()-$A193&gt;1,"1 天未回复：再发一条或打电话","等待回复"))))))))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已退订",ISNUMBER(SEARCH("STOP",$I194))),"已退订：不再发短信",IF($L194="是","已完成",IF($E194="","缺少同意：下次发送前先核实",IF($E194="否","未同意：不要发短信",IF($K194&lt;&gt;"",IF($K194&lt;TODAY(),"下一步已逾期","下一步已安排"),IF($I194&lt;&gt;"","已回复：答复并记录下一步",IF(NOW()-$A194&gt;1,"1 天未回复：再发一条或打电话","等待回复"))))))))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已退订",ISNUMBER(SEARCH("STOP",$I195))),"已退订：不再发短信",IF($L195="是","已完成",IF($E195="","缺少同意：下次发送前先核实",IF($E195="否","未同意：不要发短信",IF($K195&lt;&gt;"",IF($K195&lt;TODAY(),"下一步已逾期","下一步已安排"),IF($I195&lt;&gt;"","已回复：答复并记录下一步",IF(NOW()-$A195&gt;1,"1 天未回复：再发一条或打电话","等待回复"))))))))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已退订",ISNUMBER(SEARCH("STOP",$I196))),"已退订：不再发短信",IF($L196="是","已完成",IF($E196="","缺少同意：下次发送前先核实",IF($E196="否","未同意：不要发短信",IF($K196&lt;&gt;"",IF($K196&lt;TODAY(),"下一步已逾期","下一步已安排"),IF($I196&lt;&gt;"","已回复：答复并记录下一步",IF(NOW()-$A196&gt;1,"1 天未回复：再发一条或打电话","等待回复"))))))))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已退订",ISNUMBER(SEARCH("STOP",$I197))),"已退订：不再发短信",IF($L197="是","已完成",IF($E197="","缺少同意：下次发送前先核实",IF($E197="否","未同意：不要发短信",IF($K197&lt;&gt;"",IF($K197&lt;TODAY(),"下一步已逾期","下一步已安排"),IF($I197&lt;&gt;"","已回复：答复并记录下一步",IF(NOW()-$A197&gt;1,"1 天未回复：再发一条或打电话","等待回复"))))))))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已退订",ISNUMBER(SEARCH("STOP",$I198))),"已退订：不再发短信",IF($L198="是","已完成",IF($E198="","缺少同意：下次发送前先核实",IF($E198="否","未同意：不要发短信",IF($K198&lt;&gt;"",IF($K198&lt;TODAY(),"下一步已逾期","下一步已安排"),IF($I198&lt;&gt;"","已回复：答复并记录下一步",IF(NOW()-$A198&gt;1,"1 天未回复：再发一条或打电话","等待回复"))))))))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已退订",ISNUMBER(SEARCH("STOP",$I199))),"已退订：不再发短信",IF($L199="是","已完成",IF($E199="","缺少同意：下次发送前先核实",IF($E199="否","未同意：不要发短信",IF($K199&lt;&gt;"",IF($K199&lt;TODAY(),"下一步已逾期","下一步已安排"),IF($I199&lt;&gt;"","已回复：答复并记录下一步",IF(NOW()-$A199&gt;1,"1 天未回复：再发一条或打电话","等待回复"))))))))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已退订",ISNUMBER(SEARCH("STOP",$I200))),"已退订：不再发短信",IF($L200="是","已完成",IF($E200="","缺少同意：下次发送前先核实",IF($E200="否","未同意：不要发短信",IF($K200&lt;&gt;"",IF($K200&lt;TODAY(),"下一步已逾期","下一步已安排"),IF($I200&lt;&gt;"","已回复：答复并记录下一步",IF(NOW()-$A200&gt;1,"1 天未回复：再发一条或打电话","等待回复"))))))))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已退订",ISNUMBER(SEARCH("STOP",$I201))),"已退订：不再发短信",IF($L201="是","已完成",IF($E201="","缺少同意：下次发送前先核实",IF($E201="否","未同意：不要发短信",IF($K201&lt;&gt;"",IF($K201&lt;TODAY(),"下一步已逾期","下一步已安排"),IF($I201&lt;&gt;"","已回复：答复并记录下一步",IF(NOW()-$A201&gt;1,"1 天未回复：再发一条或打电话","等待回复"))))))))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已退订",ISNUMBER(SEARCH("STOP",$I202))),"已退订：不再发短信",IF($L202="是","已完成",IF($E202="","缺少同意：下次发送前先核实",IF($E202="否","未同意：不要发短信",IF($K202&lt;&gt;"",IF($K202&lt;TODAY(),"下一步已逾期","下一步已安排"),IF($I202&lt;&gt;"","已回复：答复并记录下一步",IF(NOW()-$A202&gt;1,"1 天未回复：再发一条或打电话","等待回复"))))))))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已退订",ISNUMBER(SEARCH("STOP",$I203))),"已退订：不再发短信",IF($L203="是","已完成",IF($E203="","缺少同意：下次发送前先核实",IF($E203="否","未同意：不要发短信",IF($K203&lt;&gt;"",IF($K203&lt;TODAY(),"下一步已逾期","下一步已安排"),IF($I203&lt;&gt;"","已回复：答复并记录下一步",IF(NOW()-$A203&gt;1,"1 天未回复：再发一条或打电话","等待回复"))))))))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已退订",ISNUMBER(SEARCH("STOP",$I204))),"已退订：不再发短信",IF($L204="是","已完成",IF($E204="","缺少同意：下次发送前先核实",IF($E204="否","未同意：不要发短信",IF($K204&lt;&gt;"",IF($K204&lt;TODAY(),"下一步已逾期","下一步已安排"),IF($I204&lt;&gt;"","已回复：答复并记录下一步",IF(NOW()-$A204&gt;1,"1 天未回复：再发一条或打电话","等待回复"))))))))</f>
        <v/>
      </c>
    </row>
  </sheetData>
  <autoFilter ref="A4:M204"/>
  <conditionalFormatting sqref="M5:M204">
    <cfRule type="expression" priority="1" dxfId="0">
      <formula>$M5="已完成"</formula>
    </cfRule>
    <cfRule type="expression" priority="2" dxfId="2">
      <formula>$M5="下一步已安排"</formula>
    </cfRule>
    <cfRule type="expression" priority="3" dxfId="2">
      <formula>$M5="等待回复"</formula>
    </cfRule>
    <cfRule type="expression" priority="4" dxfId="3">
      <formula>$M5="1 天未回复：再发一条或打电话"</formula>
    </cfRule>
    <cfRule type="expression" priority="5" dxfId="3">
      <formula>$M5="已回复：答复并记录下一步"</formula>
    </cfRule>
    <cfRule type="expression" priority="6" dxfId="3">
      <formula>$M5="缺少同意：下次发送前先核实"</formula>
    </cfRule>
    <cfRule type="expression" priority="7" dxfId="1">
      <formula>$M5="下一步已逾期"</formula>
    </cfRule>
    <cfRule type="expression" priority="8" dxfId="1">
      <formula>$M5="未同意：不要发短信"</formula>
    </cfRule>
    <cfRule type="expression" priority="9" dxfId="1">
      <formula>$M5="已退订：不再发短信"</formula>
    </cfRule>
  </conditionalFormatting>
  <conditionalFormatting sqref="E5:E204">
    <cfRule type="expression" priority="10" dxfId="1">
      <formula>$E5="否"</formula>
    </cfRule>
    <cfRule type="expression" priority="11" dxfId="1">
      <formula>$E5="已退订"</formula>
    </cfRule>
  </conditionalFormatting>
  <dataValidations count="4">
    <dataValidation sqref="D5:D204" showDropDown="0" showInputMessage="0" showErrorMessage="0" allowBlank="1" type="list">
      <formula1>='列表'!$A$5:$A$18</formula1>
    </dataValidation>
    <dataValidation sqref="E5:E204" showDropDown="0" showInputMessage="0" showErrorMessage="1" allowBlank="1" type="list">
      <formula1>='列表'!$B$5:$B$7</formula1>
    </dataValidation>
    <dataValidation sqref="F5:F204" showDropDown="0" showInputMessage="0" showErrorMessage="0" allowBlank="1" type="list">
      <formula1>='列表'!$C$5:$C$18</formula1>
    </dataValidation>
    <dataValidation sqref="L5:L204" showDropDown="0" showInputMessage="0" showErrorMessage="1" allowBlank="1" type="list">
      <formula1>='列表'!$D$5:$D$6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短信汇总</t>
        </is>
      </c>
    </row>
    <row r="2">
      <c r="A2" s="2" t="inlineStr">
        <is>
          <t>数据来自“发送记录”表，修改任何一行都会更新。</t>
        </is>
      </c>
    </row>
    <row r="4">
      <c r="A4" s="11" t="inlineStr">
        <is>
          <t>合计</t>
        </is>
      </c>
    </row>
    <row r="5" ht="24" customHeight="1">
      <c r="A5" s="3" t="inlineStr">
        <is>
          <t>指标</t>
        </is>
      </c>
      <c r="B5" s="3" t="inlineStr">
        <is>
          <t>合计</t>
        </is>
      </c>
    </row>
    <row r="6">
      <c r="A6" s="5" t="inlineStr">
        <is>
          <t>已记录短信</t>
        </is>
      </c>
      <c r="B6" s="12">
        <f>COUNTA('发送记录'!$A$5:$A$204)</f>
        <v/>
      </c>
    </row>
    <row r="7">
      <c r="A7" s="5" t="inlineStr">
        <is>
          <t>有同意记录（是）</t>
        </is>
      </c>
      <c r="B7" s="12">
        <f>COUNTIFS('发送记录'!$A$5:$A$204,"&lt;&gt;",'发送记录'!$E$5:$E$204,"是")</f>
        <v/>
      </c>
    </row>
    <row r="8">
      <c r="A8" s="5" t="inlineStr">
        <is>
          <t>缺少同意或为“否”</t>
        </is>
      </c>
      <c r="B8" s="12">
        <f>COUNTIFS('发送记录'!$A$5:$A$204,"&lt;&gt;",'发送记录'!$E$5:$E$204,"")+COUNTIFS('发送记录'!$A$5:$A$204,"&lt;&gt;",'发送记录'!$E$5:$E$204,"否")</f>
        <v/>
      </c>
    </row>
    <row r="9">
      <c r="A9" s="5" t="inlineStr">
        <is>
          <t>已退订（STOP）</t>
        </is>
      </c>
      <c r="B9" s="12">
        <f>COUNTIF('发送记录'!$M$5:$M$204,"已退订：不再发短信")</f>
        <v/>
      </c>
    </row>
    <row r="10">
      <c r="A10" s="5" t="inlineStr">
        <is>
          <t>回复</t>
        </is>
      </c>
      <c r="B10" s="12">
        <f>COUNTIFS('发送记录'!$A$5:$A$204,"&lt;&gt;",'发送记录'!$I$5:$I$204,"&lt;&gt;")</f>
        <v/>
      </c>
    </row>
    <row r="11">
      <c r="A11" s="5" t="inlineStr">
        <is>
          <t>回复率</t>
        </is>
      </c>
      <c r="B11" s="13">
        <f>IF(B6=0,"",B10/B6)</f>
        <v/>
      </c>
    </row>
    <row r="12">
      <c r="A12" s="5" t="inlineStr">
        <is>
          <t>等待回复</t>
        </is>
      </c>
      <c r="B12" s="12">
        <f>COUNTIF('发送记录'!$M$5:$M$204,"等待回复")+COUNTIF('发送记录'!$M$5:$M$204,"1 天未回复：再发一条或打电话")</f>
        <v/>
      </c>
    </row>
    <row r="13">
      <c r="A13" s="5" t="inlineStr">
        <is>
          <t>已安排的下一步</t>
        </is>
      </c>
      <c r="B13" s="12">
        <f>COUNTIF('发送记录'!$M$5:$M$204,"下一步已安排")</f>
        <v/>
      </c>
    </row>
    <row r="14">
      <c r="A14" s="5" t="inlineStr">
        <is>
          <t>已逾期的下一步</t>
        </is>
      </c>
      <c r="B14" s="12">
        <f>COUNTIF('发送记录'!$M$5:$M$204,"下一步已逾期")</f>
        <v/>
      </c>
    </row>
    <row r="15">
      <c r="A15" s="5" t="inlineStr">
        <is>
          <t>已完成</t>
        </is>
      </c>
      <c r="B15" s="12">
        <f>COUNTIF('发送记录'!$M$5:$M$204,"已完成")</f>
        <v/>
      </c>
    </row>
    <row r="17">
      <c r="A17" s="11" t="inlineStr">
        <is>
          <t>按短信类型</t>
        </is>
      </c>
    </row>
    <row r="18" ht="24" customHeight="1">
      <c r="A18" s="3" t="inlineStr">
        <is>
          <t>短信类型</t>
        </is>
      </c>
      <c r="B18" s="3" t="inlineStr">
        <is>
          <t>短信</t>
        </is>
      </c>
      <c r="C18" s="3" t="inlineStr">
        <is>
          <t>回复</t>
        </is>
      </c>
      <c r="D18" s="3" t="inlineStr">
        <is>
          <t>回复率</t>
        </is>
      </c>
    </row>
    <row r="19">
      <c r="A19" s="4" t="inlineStr">
        <is>
          <t>新线索回复</t>
        </is>
      </c>
      <c r="B19" s="14">
        <f>COUNTIFS('发送记录'!$A$5:$A$204,"&lt;&gt;",'发送记录'!$D$5:$D$204,A19)</f>
        <v/>
      </c>
      <c r="C19" s="14">
        <f>COUNTIFS('发送记录'!$A$5:$A$204,"&lt;&gt;",'发送记录'!$D$5:$D$204,A19,'发送记录'!$I$5:$I$204,"&lt;&gt;")</f>
        <v/>
      </c>
      <c r="D19" s="15">
        <f>IF(B19=0,"",C19/B19)</f>
        <v/>
      </c>
    </row>
    <row r="20">
      <c r="A20" s="4" t="inlineStr">
        <is>
          <t>报价跟进</t>
        </is>
      </c>
      <c r="B20" s="14">
        <f>COUNTIFS('发送记录'!$A$5:$A$204,"&lt;&gt;",'发送记录'!$D$5:$D$204,A20)</f>
        <v/>
      </c>
      <c r="C20" s="14">
        <f>COUNTIFS('发送记录'!$A$5:$A$204,"&lt;&gt;",'发送记录'!$D$5:$D$204,A20,'发送记录'!$I$5:$I$204,"&lt;&gt;")</f>
        <v/>
      </c>
      <c r="D20" s="15">
        <f>IF(B20=0,"",C20/B20)</f>
        <v/>
      </c>
    </row>
    <row r="21">
      <c r="A21" s="4" t="inlineStr">
        <is>
          <t>客户唤醒</t>
        </is>
      </c>
      <c r="B21" s="14">
        <f>COUNTIFS('发送记录'!$A$5:$A$204,"&lt;&gt;",'发送记录'!$D$5:$D$204,A21)</f>
        <v/>
      </c>
      <c r="C21" s="14">
        <f>COUNTIFS('发送记录'!$A$5:$A$204,"&lt;&gt;",'发送记录'!$D$5:$D$204,A21,'发送记录'!$I$5:$I$204,"&lt;&gt;")</f>
        <v/>
      </c>
      <c r="D21" s="15">
        <f>IF(B21=0,"",C21/B21)</f>
        <v/>
      </c>
    </row>
    <row r="22">
      <c r="A22" s="4" t="inlineStr">
        <is>
          <t>弃购挽回</t>
        </is>
      </c>
      <c r="B22" s="14">
        <f>COUNTIFS('发送记录'!$A$5:$A$204,"&lt;&gt;",'发送记录'!$D$5:$D$204,A22)</f>
        <v/>
      </c>
      <c r="C22" s="14">
        <f>COUNTIFS('发送记录'!$A$5:$A$204,"&lt;&gt;",'发送记录'!$D$5:$D$204,A22,'发送记录'!$I$5:$I$204,"&lt;&gt;")</f>
        <v/>
      </c>
      <c r="D22" s="15">
        <f>IF(B22=0,"",C22/B22)</f>
        <v/>
      </c>
    </row>
    <row r="23">
      <c r="A23" s="4" t="inlineStr">
        <is>
          <t>订单和配送</t>
        </is>
      </c>
      <c r="B23" s="14">
        <f>COUNTIFS('发送记录'!$A$5:$A$204,"&lt;&gt;",'发送记录'!$D$5:$D$204,A23)</f>
        <v/>
      </c>
      <c r="C23" s="14">
        <f>COUNTIFS('发送记录'!$A$5:$A$204,"&lt;&gt;",'发送记录'!$D$5:$D$204,A23,'发送记录'!$I$5:$I$204,"&lt;&gt;")</f>
        <v/>
      </c>
      <c r="D23" s="15">
        <f>IF(B23=0,"",C23/B23)</f>
        <v/>
      </c>
    </row>
    <row r="24">
      <c r="A24" s="4" t="inlineStr">
        <is>
          <t>评价邀请</t>
        </is>
      </c>
      <c r="B24" s="14">
        <f>COUNTIFS('发送记录'!$A$5:$A$204,"&lt;&gt;",'发送记录'!$D$5:$D$204,A24)</f>
        <v/>
      </c>
      <c r="C24" s="14">
        <f>COUNTIFS('发送记录'!$A$5:$A$204,"&lt;&gt;",'发送记录'!$D$5:$D$204,A24,'发送记录'!$I$5:$I$204,"&lt;&gt;")</f>
        <v/>
      </c>
      <c r="D24" s="15">
        <f>IF(B24=0,"",C24/B24)</f>
        <v/>
      </c>
    </row>
    <row r="25">
      <c r="A25" s="4" t="inlineStr">
        <is>
          <t>付款提醒</t>
        </is>
      </c>
      <c r="B25" s="14">
        <f>COUNTIFS('发送记录'!$A$5:$A$204,"&lt;&gt;",'发送记录'!$D$5:$D$204,A25)</f>
        <v/>
      </c>
      <c r="C25" s="14">
        <f>COUNTIFS('发送记录'!$A$5:$A$204,"&lt;&gt;",'发送记录'!$D$5:$D$204,A25,'发送记录'!$I$5:$I$204,"&lt;&gt;")</f>
        <v/>
      </c>
      <c r="D25" s="15">
        <f>IF(B25=0,"",C25/B25)</f>
        <v/>
      </c>
    </row>
    <row r="26">
      <c r="A26" s="4" t="inlineStr">
        <is>
          <t>停业与恢复营业</t>
        </is>
      </c>
      <c r="B26" s="14">
        <f>COUNTIFS('发送记录'!$A$5:$A$204,"&lt;&gt;",'发送记录'!$D$5:$D$204,A26)</f>
        <v/>
      </c>
      <c r="C26" s="14">
        <f>COUNTIFS('发送记录'!$A$5:$A$204,"&lt;&gt;",'发送记录'!$D$5:$D$204,A26,'发送记录'!$I$5:$I$204,"&lt;&gt;")</f>
        <v/>
      </c>
      <c r="D26" s="15">
        <f>IF(B26=0,"",C26/B26)</f>
        <v/>
      </c>
    </row>
    <row r="28">
      <c r="A28" s="11" t="inlineStr">
        <is>
          <t>按发送人</t>
        </is>
      </c>
    </row>
    <row r="29" ht="24" customHeight="1">
      <c r="A29" s="3" t="inlineStr">
        <is>
          <t>发送人</t>
        </is>
      </c>
      <c r="B29" s="3" t="inlineStr">
        <is>
          <t>短信</t>
        </is>
      </c>
      <c r="C29" s="3" t="inlineStr">
        <is>
          <t>回复</t>
        </is>
      </c>
      <c r="D29" s="3" t="inlineStr">
        <is>
          <t>回复率</t>
        </is>
      </c>
    </row>
    <row r="30">
      <c r="A30" s="4" t="inlineStr">
        <is>
          <t>Dev</t>
        </is>
      </c>
      <c r="B30" s="14">
        <f>COUNTIFS('发送记录'!$A$5:$A$204,"&lt;&gt;",'发送记录'!$F$5:$F$204,A30)</f>
        <v/>
      </c>
      <c r="C30" s="14">
        <f>COUNTIFS('发送记录'!$A$5:$A$204,"&lt;&gt;",'发送记录'!$F$5:$F$204,A30,'发送记录'!$I$5:$I$204,"&lt;&gt;")</f>
        <v/>
      </c>
      <c r="D30" s="15">
        <f>IF(B30=0,"",C30/B30)</f>
        <v/>
      </c>
    </row>
    <row r="31">
      <c r="A31" s="4" t="inlineStr">
        <is>
          <t>Noah</t>
        </is>
      </c>
      <c r="B31" s="14">
        <f>COUNTIFS('发送记录'!$A$5:$A$204,"&lt;&gt;",'发送记录'!$F$5:$F$204,A31)</f>
        <v/>
      </c>
      <c r="C31" s="14">
        <f>COUNTIFS('发送记录'!$A$5:$A$204,"&lt;&gt;",'发送记录'!$F$5:$F$204,A31,'发送记录'!$I$5:$I$204,"&lt;&gt;")</f>
        <v/>
      </c>
      <c r="D31" s="15">
        <f>IF(B31=0,"",C31/B31)</f>
        <v/>
      </c>
    </row>
    <row r="33">
      <c r="A33" s="16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列表</t>
        </is>
      </c>
    </row>
    <row r="2">
      <c r="A2" s="2" t="inlineStr">
        <is>
          <t>在这里编辑短信类型和发送人。“发送记录”和“汇总”中的下拉列表都使用这些列表。</t>
        </is>
      </c>
    </row>
    <row r="4" ht="24" customHeight="1">
      <c r="A4" s="3" t="inlineStr">
        <is>
          <t>短信类型</t>
        </is>
      </c>
      <c r="B4" s="3" t="inlineStr">
        <is>
          <t>同意记录</t>
        </is>
      </c>
      <c r="C4" s="3" t="inlineStr">
        <is>
          <t>发送人</t>
        </is>
      </c>
      <c r="D4" s="3" t="inlineStr">
        <is>
          <t>是 / 否</t>
        </is>
      </c>
    </row>
    <row r="5">
      <c r="A5" s="5" t="inlineStr">
        <is>
          <t>新线索回复</t>
        </is>
      </c>
      <c r="B5" s="5" t="inlineStr">
        <is>
          <t>是</t>
        </is>
      </c>
      <c r="C5" s="5" t="inlineStr">
        <is>
          <t>Dev</t>
        </is>
      </c>
      <c r="D5" s="5" t="inlineStr">
        <is>
          <t>是</t>
        </is>
      </c>
    </row>
    <row r="6">
      <c r="A6" s="5" t="inlineStr">
        <is>
          <t>报价跟进</t>
        </is>
      </c>
      <c r="B6" s="5" t="inlineStr">
        <is>
          <t>否</t>
        </is>
      </c>
      <c r="C6" s="5" t="inlineStr">
        <is>
          <t>Noah</t>
        </is>
      </c>
      <c r="D6" s="5" t="inlineStr">
        <is>
          <t>否</t>
        </is>
      </c>
    </row>
    <row r="7">
      <c r="A7" s="5" t="inlineStr">
        <is>
          <t>客户唤醒</t>
        </is>
      </c>
      <c r="B7" s="5" t="inlineStr">
        <is>
          <t>已退订</t>
        </is>
      </c>
      <c r="C7" s="5" t="n"/>
      <c r="D7" s="5" t="n"/>
    </row>
    <row r="8">
      <c r="A8" s="5" t="inlineStr">
        <is>
          <t>弃购挽回</t>
        </is>
      </c>
      <c r="B8" s="5" t="n"/>
      <c r="C8" s="5" t="n"/>
      <c r="D8" s="5" t="n"/>
    </row>
    <row r="9">
      <c r="A9" s="5" t="inlineStr">
        <is>
          <t>订单和配送</t>
        </is>
      </c>
      <c r="B9" s="5" t="n"/>
      <c r="C9" s="5" t="n"/>
      <c r="D9" s="5" t="n"/>
    </row>
    <row r="10">
      <c r="A10" s="5" t="inlineStr">
        <is>
          <t>评价邀请</t>
        </is>
      </c>
      <c r="B10" s="5" t="n"/>
      <c r="C10" s="5" t="n"/>
      <c r="D10" s="5" t="n"/>
    </row>
    <row r="11">
      <c r="A11" s="5" t="inlineStr">
        <is>
          <t>付款提醒</t>
        </is>
      </c>
      <c r="B11" s="5" t="n"/>
      <c r="C11" s="5" t="n"/>
      <c r="D11" s="5" t="n"/>
    </row>
    <row r="12">
      <c r="A12" s="5" t="inlineStr">
        <is>
          <t>停业与恢复营业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发送记录</dc:title>
  <dcterms:created xmlns:dcterms="http://purl.org/dc/terms/" xmlns:xsi="http://www.w3.org/2001/XMLSchema-instance" xsi:type="dcterms:W3CDTF">2026-10-19T13:11:09Z</dcterms:created>
  <dcterms:modified xmlns:dcterms="http://purl.org/dc/terms/" xmlns:xsi="http://www.w3.org/2001/XMLSchema-instance" xsi:type="dcterms:W3CDTF">2026-10-19T13:11:09Z</dcterms:modified>
</cp:coreProperties>
</file>